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245" activeTab="0"/>
  </bookViews>
  <sheets>
    <sheet name="Lombardia materno infantil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<sst xmlns="http://schemas.openxmlformats.org/spreadsheetml/2006/main" count="386" uniqueCount="242">
  <si>
    <t>DESCRIZIONE INTERVENTO</t>
  </si>
  <si>
    <t>B 3</t>
  </si>
  <si>
    <t>COMUNI VARI</t>
  </si>
  <si>
    <t>BG</t>
  </si>
  <si>
    <t>DALMINE</t>
  </si>
  <si>
    <t>GRUMELLO DEL MONTE</t>
  </si>
  <si>
    <t>BERGAMO</t>
  </si>
  <si>
    <t>BS</t>
  </si>
  <si>
    <t>Acquisto di arredi ed attrezzature varie per le sedi consultoriali di Adro, Chiari, Cologne, Palazzolo e Rovato</t>
  </si>
  <si>
    <t>Acquisto di arredi ed attrezzature per il consultorio di Sarezzo</t>
  </si>
  <si>
    <t>SAREZZO</t>
  </si>
  <si>
    <t>Acquisto di arredi ed attrezzature per il consultorio di Leno</t>
  </si>
  <si>
    <t>LENO</t>
  </si>
  <si>
    <t>Acquisto ecografo e impianto di climatizzazione per la sede del consultorio familiare di Como - Via Gramsci, 4</t>
  </si>
  <si>
    <t>COMO</t>
  </si>
  <si>
    <t>CO</t>
  </si>
  <si>
    <t>CREMONA</t>
  </si>
  <si>
    <t>CR</t>
  </si>
  <si>
    <t>Ristrutturazione dei locali da destinare al settore affidi-adozioni del consultorio familiare di Crema - Via Samarani</t>
  </si>
  <si>
    <t>CREMA</t>
  </si>
  <si>
    <t>Rristrutturazione della sede del consultorio familiare di Bosisio Parini</t>
  </si>
  <si>
    <t>BOSISIO PARINI</t>
  </si>
  <si>
    <t>LC</t>
  </si>
  <si>
    <t>INTROBIO</t>
  </si>
  <si>
    <t>Acquisto di arredi ed atrezzature per le sedi consultoriali di Bosisio Parini, Introbio e le restanti sedi</t>
  </si>
  <si>
    <t>Costruzione nuova sede del consultorio familiare di Olgiate Molgora</t>
  </si>
  <si>
    <t>OLGIATE MOLGORA</t>
  </si>
  <si>
    <t>Acquisto di arredi ed attrezzature per il consultorio familiare di Lodi</t>
  </si>
  <si>
    <t>LODI</t>
  </si>
  <si>
    <t>LO</t>
  </si>
  <si>
    <t>CASALPUSTERLENGO</t>
  </si>
  <si>
    <t>Acquisto di arredi ed attrezzature per il consultorio familiare di S.Angelo Lodigiano</t>
  </si>
  <si>
    <t>S.ANGELO LODIGIANO</t>
  </si>
  <si>
    <t>MANTOVA</t>
  </si>
  <si>
    <t>MN</t>
  </si>
  <si>
    <t>CASTIGLIONE DELLE STIVIERE</t>
  </si>
  <si>
    <t>GOITO</t>
  </si>
  <si>
    <t>MILANO</t>
  </si>
  <si>
    <t>MI</t>
  </si>
  <si>
    <t>Realizzazione nuovo edificio a tre piani fuori terra per nuova sede consultorio di Via Monreale</t>
  </si>
  <si>
    <t>Sistemazione strutturale e funzionale dell’attuale consultorio sito al primo piano del presidio extra-ospedaliero</t>
  </si>
  <si>
    <t>Acquisto di arredi ed attrezzature (sistemi informatici) per tutte le sedi consultoriali di Milano</t>
  </si>
  <si>
    <t>Acquisto arredi ed attrezzature per il consultorio familiare (giovani) di Cesate</t>
  </si>
  <si>
    <t>CESATE</t>
  </si>
  <si>
    <t>MELEGNANO</t>
  </si>
  <si>
    <t>Acquisto di arredi ed attrezzature per il consultorio familiare di Rozzano - Viale Lazio 62</t>
  </si>
  <si>
    <t>ROZZANO</t>
  </si>
  <si>
    <t xml:space="preserve">Ristrutturazione interna sede attuale del consultorio familiare di Trezzo sull'Adda </t>
  </si>
  <si>
    <t>TREZZO SULL'ADDA</t>
  </si>
  <si>
    <t>Ristrutturazione del primo piano dell'ex municipio per collocazione nuova sede consultorio familiare di Lissone</t>
  </si>
  <si>
    <t>LISSONE</t>
  </si>
  <si>
    <t>MONZA</t>
  </si>
  <si>
    <t>Realizzazione bagno handicappati ed acquisto arredi ed attrezzature per la sede consultoriale di Desio</t>
  </si>
  <si>
    <t>DESIO</t>
  </si>
  <si>
    <t>Ridistribuzione interna parte del consultorio esistente a Lentate sul Seveso e rifacimento impianto elettrico</t>
  </si>
  <si>
    <t xml:space="preserve">LENTATE SUL SEVESO </t>
  </si>
  <si>
    <t>BRESSO</t>
  </si>
  <si>
    <t>CINISELLO BALSAMO</t>
  </si>
  <si>
    <t>COLOGNO MONZESE</t>
  </si>
  <si>
    <t>CORMANO</t>
  </si>
  <si>
    <t>Ristrutturazione interna attuale sede del consultorio familiare di Cusano Milanino per adeguamento a d.p.r. 14.01.97</t>
  </si>
  <si>
    <t>CUSANO MILANINO</t>
  </si>
  <si>
    <t>SESTO SAN GIOVANNI</t>
  </si>
  <si>
    <t xml:space="preserve">Ristrutturazione sede attuale del consultorio familiare di Pavia - Via Garibaldi </t>
  </si>
  <si>
    <t>PAVIA</t>
  </si>
  <si>
    <t>PV</t>
  </si>
  <si>
    <t>Acquisto arredi  per le sedi consultoriali di Pavia e Corteolona</t>
  </si>
  <si>
    <t>PAVIA CORTEOLONA</t>
  </si>
  <si>
    <t>Acquisto attrezzature informatiche per le sedi consultoriali di Casteggio, Stradella, Varzi e Voghera</t>
  </si>
  <si>
    <t>Acquisto arredi ed attrezzature varie per le sedi consultoriali di Casteggio, Stradella, Varzi e Voghera</t>
  </si>
  <si>
    <t>GALLARATE</t>
  </si>
  <si>
    <t>VA</t>
  </si>
  <si>
    <t>Ristrutturazione ed adeguamento normativo dell'edificio sede del consultorio familiare di Busto Arsizio</t>
  </si>
  <si>
    <t>BUSTO ARSIZIO</t>
  </si>
  <si>
    <t>AZIENDA S.L. AZIENDA OSP.  REGIONI</t>
  </si>
  <si>
    <t>N° EX AZ. USSL</t>
  </si>
  <si>
    <t>CATE -GORIA</t>
  </si>
  <si>
    <t>LOCALIZZAZIONE COMUNE INTERV.</t>
  </si>
  <si>
    <t>PROV. INT.</t>
  </si>
  <si>
    <t>FINANZIAMENTO (al netto della quota del 5% a carico delle Regioni (in euro)</t>
  </si>
  <si>
    <t>FINANZIAMENTO al netto della quota del 5% a carico delle Regioni (in lire)</t>
  </si>
  <si>
    <t xml:space="preserve">A.S.L. Provincia </t>
  </si>
  <si>
    <t>A.S.L.  Provincia di Brescia</t>
  </si>
  <si>
    <t>di Brescia</t>
  </si>
  <si>
    <t>di Como</t>
  </si>
  <si>
    <t>A.S.L.  Provincia</t>
  </si>
  <si>
    <t>di Cremona</t>
  </si>
  <si>
    <t xml:space="preserve">A.S.L.  Provincia </t>
  </si>
  <si>
    <t>di Lecco</t>
  </si>
  <si>
    <t>PALAZZOLO ROVATO</t>
  </si>
  <si>
    <t>ADRO CHIARI COLOGNE</t>
  </si>
  <si>
    <t>CANZO CERMENATE ERBA</t>
  </si>
  <si>
    <t xml:space="preserve">ALZATE BRIANZA CANTU' </t>
  </si>
  <si>
    <t xml:space="preserve"> S/NAVIGLIO GORGONZOLA</t>
  </si>
  <si>
    <t>CASSANO D'ADDA CERNUSCO</t>
  </si>
  <si>
    <t>CASTEGGIO STRRADELLA</t>
  </si>
  <si>
    <t xml:space="preserve"> VARZI VOGHERA</t>
  </si>
  <si>
    <t xml:space="preserve"> di Lodi</t>
  </si>
  <si>
    <t xml:space="preserve"> di Mantova</t>
  </si>
  <si>
    <t xml:space="preserve">A.S.L. della Città </t>
  </si>
  <si>
    <t>di Milano</t>
  </si>
  <si>
    <t>A.S.L. Provincia</t>
  </si>
  <si>
    <t>di Milano n.2</t>
  </si>
  <si>
    <t xml:space="preserve"> di Milano n.3</t>
  </si>
  <si>
    <t>di Pavia</t>
  </si>
  <si>
    <t>di Varese</t>
  </si>
  <si>
    <t>Ristrutturazione della porzione nord del fabbricato sede, al piano rialzato, del consultorio familiare di Dalmine</t>
  </si>
  <si>
    <t xml:space="preserve">  e dei servizi igienici e della segretria posti a sud  del fabbricato stesso; realizzazione di una rampa per disabili</t>
  </si>
  <si>
    <t xml:space="preserve"> per l'accesso diretto dal cortile al piano rialzato</t>
  </si>
  <si>
    <t xml:space="preserve">Ampliamento tramite sopralzo dell'ala sud dell'edificio esistente per la formazione di nuovi locali per studi medici </t>
  </si>
  <si>
    <t>e relativi accessori, realizzazione di una scala di sicurezza per il nuovo consultorio di Grumello del Monte</t>
  </si>
  <si>
    <t xml:space="preserve">Ristrutturazione delle ali est e centrale di un edificio, a forma di "H",  denominato Padiglione Lombroso sede del </t>
  </si>
  <si>
    <t>consultorio di Bergamo</t>
  </si>
  <si>
    <t xml:space="preserve">Acquisto di arredi ed attrezzature per studi psicologi e assistenti sociali per le sedi consultoriali di Adro, </t>
  </si>
  <si>
    <t>Chiari, Cologne, Palazzolo e Rovato</t>
  </si>
  <si>
    <t xml:space="preserve">Ristrutturazione ed adeguamento delle sedi consultoriali di Alzate Brianza, Cantù, Canzo, Cermenate e Erba; </t>
  </si>
  <si>
    <t>acquisto arredi ed attrezzature</t>
  </si>
  <si>
    <t xml:space="preserve">Ristrutturazione settore pediatrico e vaccinale del consultorio familiare di Cremona - Via Belgiardino; </t>
  </si>
  <si>
    <t>del consultorio familiare di Cremona - Vicolo Maurino; acquisto di arredi ed attrezzature</t>
  </si>
  <si>
    <t xml:space="preserve">Ristrutturazione dei locali da destinare ai settori sociale e materno-infantile del consultorio familiare di Crema - </t>
  </si>
  <si>
    <t>Via Gramsci; acquisto di arredi ed attrezzature</t>
  </si>
  <si>
    <t>Ristrutturazione dei locali da destinare ai settori ginecologico e materno-infantile del consultorio familiare di Crema -</t>
  </si>
  <si>
    <t>Realizzazione nuova sede del consultorio familiare di Introbio all'interno del nuovo distretto sanitario da parte</t>
  </si>
  <si>
    <t xml:space="preserve"> del Comune di Introbio</t>
  </si>
  <si>
    <t xml:space="preserve">Rimozione e sostituzione di serramenti ed apparecchiature igienico sanitarie, completamento della </t>
  </si>
  <si>
    <t>controsoffittatura ed acquisto di arredi ed attrezzature per il consultorio familiare di Casalpusterlengo</t>
  </si>
  <si>
    <t>Ristrutturazione parte di edificio di proprietà USSL per cambio sede del consultorio familiare di Mantova;</t>
  </si>
  <si>
    <t xml:space="preserve"> acquisto arredi ed attrezzature</t>
  </si>
  <si>
    <t xml:space="preserve">Ristrutturazione edificio di proprietà USSL per cambio sede del consultorio familiare di Castiglione delle Stiviere; </t>
  </si>
  <si>
    <t>Ampliamento edificio sede del distretto sanitario per cambio sede del consultorio di Goito;</t>
  </si>
  <si>
    <t>Rifacimento impianti, sostituzione serramenti, realizzazione bagno per handicappati nel consultorio familiare</t>
  </si>
  <si>
    <t xml:space="preserve"> di Via Pusiano</t>
  </si>
  <si>
    <t xml:space="preserve">Ristrutturazione primo piano edificio esistente per trasferimento della sede del consultorio di Via Castelvetro </t>
  </si>
  <si>
    <t>a Via Luigi nono</t>
  </si>
  <si>
    <t xml:space="preserve">Ristruttuazione edificio a due piani, in disuso, sito in Melegnano, in cui al primo piano verrà collocata la sede  </t>
  </si>
  <si>
    <t>consultoriale mentre il piano terra verrà utilizzato per un'altra attività sociale; il consultorio è comunque indipendente</t>
  </si>
  <si>
    <t xml:space="preserve">Lavori di imbiancatura per le sedi consultoriali di Cassano d'Adda, Cernusco sul Naviglio, Gorgonzola, Pioltello, </t>
  </si>
  <si>
    <t xml:space="preserve">Segrate e Vimodrone ed acquisto dei realtivi arredi ed attrezzature </t>
  </si>
  <si>
    <t xml:space="preserve">Ristrutturazione attuale sede del consultorio Familiare di Monza - Via De Amicis collocato al terzo piano del distretto </t>
  </si>
  <si>
    <t>dell’A.S.L. per adeguamento a d.p.r. 14.01.97</t>
  </si>
  <si>
    <t>Ristrutturazione attuale sede del consultorio familiare di Bresso per adeguamento a d.p.r. 14.01.97 e</t>
  </si>
  <si>
    <t xml:space="preserve"> barriere architettoniche</t>
  </si>
  <si>
    <t xml:space="preserve">Ristrutturazione interna attuale sede del consultorio familiare di Cinisello Balsamo - Via Cinque Giornate </t>
  </si>
  <si>
    <t>per adeguamento a d.p.r. 14.01.97</t>
  </si>
  <si>
    <t xml:space="preserve">Ristrutturazione interna attuale sede del consultorio familiare di Cinisello Balsamo - Via Friuli 18 per </t>
  </si>
  <si>
    <t>adeguamento a d.p.r. 14.01.97, bagno handicappati e abbattimento barriere architettoniche</t>
  </si>
  <si>
    <t xml:space="preserve">Ristrutturazione interna attuale sede del consultorio familiare di Cinisello Balsamo - Via Terenghi, 2 per </t>
  </si>
  <si>
    <t>adeguamento a d.p.r. 14.01.97</t>
  </si>
  <si>
    <t xml:space="preserve">Messa a norma impianto di climatizzazione, sostituzione serramenti ed imbiancatura nel consultorio familiare </t>
  </si>
  <si>
    <t>di Cologno Monzese</t>
  </si>
  <si>
    <t xml:space="preserve">Ristrutturazione attuale sede del consultorio familiare di Cormano per adeguamento a d.p.r. 14.01.97 e </t>
  </si>
  <si>
    <t>abbattimento barriere architettoniche</t>
  </si>
  <si>
    <t xml:space="preserve">Completa ristrutturazione interna attuale sede del consultorio familiare di Sesto San Giovanni per adeguamento </t>
  </si>
  <si>
    <t>a d.p.r. 14.01.97 e abbattimento barriere architettoniche</t>
  </si>
  <si>
    <t>Ristrutturazione ed adeguamento normativo di un edificio di proprietà comunale da destianre alla nuova sede del</t>
  </si>
  <si>
    <t xml:space="preserve"> consultorio familiare di Gallarate; acquisto di arredi ed attrezzature</t>
  </si>
  <si>
    <t xml:space="preserve">BOSISIO PARINI INTROBIO </t>
  </si>
  <si>
    <t>ed altri COMUNI</t>
  </si>
  <si>
    <t xml:space="preserve"> PIOLTELLO SERGRATE</t>
  </si>
  <si>
    <t xml:space="preserve"> VIMODRONE</t>
  </si>
  <si>
    <t xml:space="preserve">Ristrutturazione dei locali da destinare ai settori sociale, ostetrico-ginecologico, materno-infantile ed affidi-adozioni </t>
  </si>
  <si>
    <t>A.S.L. Provincia di Bergamo</t>
  </si>
  <si>
    <t xml:space="preserve">Acquisto arredi ed attrezzature per le sedi consultoriali dell'ex Azienda Ussl n.11, acquisto arrredi ed  attrezzature per le sedi consultoriali dell'ex Azienda Ussl n. 13                  </t>
  </si>
  <si>
    <t>11 13</t>
  </si>
  <si>
    <t>Totale Regione Lombardia</t>
  </si>
  <si>
    <t>Totale settore materno-infantile</t>
  </si>
  <si>
    <t>REGIONE LOMBARDIA</t>
  </si>
  <si>
    <t>ASL</t>
  </si>
  <si>
    <t>Progetto esecutivo</t>
  </si>
  <si>
    <t>Comune</t>
  </si>
  <si>
    <t>FINANZIAMENTO (al netto della quota del 5% a carico delle Regioni - in lire)</t>
  </si>
  <si>
    <t>FINANZIAMENTO (al netto della quota del 5% a carico delle Regioni - in euro)</t>
  </si>
  <si>
    <t>Regione BASILICATA</t>
  </si>
  <si>
    <t>1-Venosa</t>
  </si>
  <si>
    <t>Ristrutturazione fabbricato ex Dispensario Antitubercolare di Via Libertà</t>
  </si>
  <si>
    <t>Melfi</t>
  </si>
  <si>
    <t>Ristrutturazione consultorio di Rapone (corpo esistente)</t>
  </si>
  <si>
    <t>Rapone</t>
  </si>
  <si>
    <t>3-Lagonegro</t>
  </si>
  <si>
    <t>Sistemazione ed adeguamento del consultorio familiare nel Comune di Lauria</t>
  </si>
  <si>
    <t>Lauria</t>
  </si>
  <si>
    <t>Sistemazione ed adeguamento del consultorio familiare nel Comune di Latronico</t>
  </si>
  <si>
    <t>Latronico</t>
  </si>
  <si>
    <t>4-Matera</t>
  </si>
  <si>
    <t>Acquisto attrezzature ed arredi per la rete consultoriale materno-infantile della AUSL n.4</t>
  </si>
  <si>
    <t>Tutti i                   consultori</t>
  </si>
  <si>
    <t>5-Montalbano J.</t>
  </si>
  <si>
    <t xml:space="preserve">Acquisto attrezzature ed arredi per i distretti sanitari di Stigliano, Policoro e Tinchi (Pisticci) e per il Poliambulatorio di Valsinni </t>
  </si>
  <si>
    <t>Programma per l'acquisto di attrezzature apparecchiature ed arredi per consultori familiari</t>
  </si>
  <si>
    <t>Lagonegro</t>
  </si>
  <si>
    <t>Ristrutturazione del Consultorio familiare di Ferrandina</t>
  </si>
  <si>
    <t>Matera</t>
  </si>
  <si>
    <t>Sistemazione ed adeguamento del consultorio familiare del Comune di Senise</t>
  </si>
  <si>
    <t>Senise</t>
  </si>
  <si>
    <t>AO. Osp. S. Carlo Potenza</t>
  </si>
  <si>
    <t>Programma per  l'acquisto di attrezzature per l'area materno infantile dell'ospedale</t>
  </si>
  <si>
    <t>Potenza</t>
  </si>
  <si>
    <t>ASL 2 PotenzA</t>
  </si>
  <si>
    <t>Programma per l'acquisto attrezzature apparecchiature ed arredi per i consultori familiari</t>
  </si>
  <si>
    <t>Ristrutturazione del consultorio familiare di via Matteotti Matera</t>
  </si>
  <si>
    <t>Ristrutturazione del consultorio familiare di Montescaglioso</t>
  </si>
  <si>
    <t>Montesc.</t>
  </si>
  <si>
    <t>Adeguamento funzionale ed alle norme di sicurezza del distretto sanitario di Irsina</t>
  </si>
  <si>
    <t>Irsina</t>
  </si>
  <si>
    <t>Ristrutturazione ed ampliamento del consultorio familiare di Bernalda</t>
  </si>
  <si>
    <t>Bernalda</t>
  </si>
  <si>
    <t>Ristrutturazione del consultorio familiare di Tricarico</t>
  </si>
  <si>
    <t>Tricarico</t>
  </si>
  <si>
    <t>ASL 5 Montalbano Jonico</t>
  </si>
  <si>
    <t>Ristrutturazione dell'edificio esistente P.O. di Stigliano per adebirlo a distretto sanitario di base</t>
  </si>
  <si>
    <t>Montalbano Jonico</t>
  </si>
  <si>
    <t>ASL 1 Venosa</t>
  </si>
  <si>
    <t>Venosa</t>
  </si>
  <si>
    <t>Ristrutturazione dei locali esistenti nel P.O. di Tinchi (Pisticci) per adibirli a distretto sanitario</t>
  </si>
  <si>
    <t>Pisticc i</t>
  </si>
  <si>
    <t>Adeguamento alle norme di sicurezza del poliambulatorio di Valsinni</t>
  </si>
  <si>
    <t>Valsinni</t>
  </si>
  <si>
    <t>Programma per l'acquisto di attrezzature apparecchiature ed arredi per il dipartimento materno infantile del P.O. di Matera</t>
  </si>
  <si>
    <t xml:space="preserve">Totale parziale </t>
  </si>
  <si>
    <t>Regione LOMBARDIA</t>
  </si>
  <si>
    <t xml:space="preserve">A.O. Fatebenefratelli e Oftalmico </t>
  </si>
  <si>
    <t>Acquisto arredi e attrezzature per settore materno-infantile</t>
  </si>
  <si>
    <t>Milano</t>
  </si>
  <si>
    <t>Regione ABRUZZO</t>
  </si>
  <si>
    <t>USL Lanciano/Vasto</t>
  </si>
  <si>
    <t xml:space="preserve">Umanizzazione sala parto dell'Ospedale di Lanciano </t>
  </si>
  <si>
    <t xml:space="preserve"> Lanciano</t>
  </si>
  <si>
    <t>Umanizzazione sala parto dell'Ospedale di Atessa</t>
  </si>
  <si>
    <t xml:space="preserve"> Atessa</t>
  </si>
  <si>
    <t>Umanizzazione sala parto dell'Ospedale di Vasto</t>
  </si>
  <si>
    <t xml:space="preserve"> Vasto</t>
  </si>
  <si>
    <t>USL L'Aquila</t>
  </si>
  <si>
    <t>Realizzazione di opere di adeguamento ed umanizzazione del settore materno infantile del nuovo ospedale S. Salvatore di Coppito</t>
  </si>
  <si>
    <t>L'Aquila</t>
  </si>
  <si>
    <t>USL di Pescara</t>
  </si>
  <si>
    <t>Sistemazione consultorio familiare</t>
  </si>
  <si>
    <t>Scafa</t>
  </si>
  <si>
    <t>Loreto Aprutino</t>
  </si>
  <si>
    <t>Realizzazione consultorio familiare</t>
  </si>
  <si>
    <t>Bussi</t>
  </si>
  <si>
    <t>Catignano</t>
  </si>
  <si>
    <t>TOTALE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</si>
</sst>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E1">
      <selection activeCell="A95" sqref="A95"/>
    </sheetView>
  </sheetViews>
  <sheetFormatPr defaultColWidth="9.140625" defaultRowHeight="12.75"/>
  <cols>
    <col min="1" max="1" width="12.140625" style="4" customWidth="1"/>
    <col min="2" max="2" width="6.57421875" style="4" customWidth="1"/>
    <col min="3" max="3" width="6.140625" style="4" customWidth="1"/>
    <col min="4" max="4" width="58.57421875" style="4" customWidth="1"/>
    <col min="5" max="5" width="23.421875" style="4" customWidth="1"/>
    <col min="6" max="6" width="5.140625" style="4" customWidth="1"/>
    <col min="7" max="7" width="15.8515625" style="5" customWidth="1"/>
    <col min="8" max="8" width="15.7109375" style="8" customWidth="1"/>
    <col min="9" max="9" width="9.140625" style="4" customWidth="1"/>
    <col min="10" max="10" width="13.28125" style="5" customWidth="1"/>
    <col min="11" max="16384" width="9.140625" style="4" customWidth="1"/>
  </cols>
  <sheetData>
    <row r="1" spans="1:9" ht="54.75" customHeight="1">
      <c r="A1" s="1" t="s">
        <v>74</v>
      </c>
      <c r="B1" s="1" t="s">
        <v>75</v>
      </c>
      <c r="C1" s="2" t="s">
        <v>76</v>
      </c>
      <c r="D1" s="3" t="s">
        <v>0</v>
      </c>
      <c r="E1" s="3" t="s">
        <v>77</v>
      </c>
      <c r="F1" s="6" t="s">
        <v>78</v>
      </c>
      <c r="G1" s="9" t="s">
        <v>80</v>
      </c>
      <c r="H1" s="7" t="s">
        <v>79</v>
      </c>
      <c r="I1" s="8"/>
    </row>
    <row r="2" ht="11.25">
      <c r="I2" s="8"/>
    </row>
    <row r="3" spans="1:9" ht="12.75">
      <c r="A3" s="13" t="s">
        <v>166</v>
      </c>
      <c r="I3" s="8"/>
    </row>
    <row r="4" spans="1:9" ht="23.25" customHeight="1">
      <c r="A4" s="10" t="s">
        <v>161</v>
      </c>
      <c r="B4" s="11" t="s">
        <v>163</v>
      </c>
      <c r="C4" s="4" t="s">
        <v>1</v>
      </c>
      <c r="D4" s="10" t="s">
        <v>162</v>
      </c>
      <c r="E4" s="4" t="s">
        <v>2</v>
      </c>
      <c r="F4" s="4" t="s">
        <v>3</v>
      </c>
      <c r="G4" s="5">
        <v>164350000</v>
      </c>
      <c r="H4" s="8">
        <f>G4/1936.27</f>
        <v>84879.69136535711</v>
      </c>
      <c r="I4" s="8"/>
    </row>
    <row r="5" ht="11.25">
      <c r="I5" s="8"/>
    </row>
    <row r="6" spans="2:9" ht="11.25">
      <c r="B6" s="4">
        <v>12</v>
      </c>
      <c r="C6" s="4" t="s">
        <v>1</v>
      </c>
      <c r="D6" s="4" t="s">
        <v>106</v>
      </c>
      <c r="E6" s="4" t="s">
        <v>4</v>
      </c>
      <c r="F6" s="4" t="s">
        <v>3</v>
      </c>
      <c r="G6" s="5">
        <v>460750000</v>
      </c>
      <c r="H6" s="8">
        <f aca="true" t="shared" si="0" ref="H6:H89">G6/1936.27</f>
        <v>237957.5162554809</v>
      </c>
      <c r="I6" s="8"/>
    </row>
    <row r="7" spans="4:9" ht="11.25">
      <c r="D7" s="4" t="s">
        <v>107</v>
      </c>
      <c r="I7" s="8"/>
    </row>
    <row r="8" spans="4:9" ht="11.25">
      <c r="D8" s="4" t="s">
        <v>108</v>
      </c>
      <c r="I8" s="8"/>
    </row>
    <row r="9" spans="2:9" ht="11.25">
      <c r="B9" s="4">
        <v>12</v>
      </c>
      <c r="C9" s="4" t="s">
        <v>1</v>
      </c>
      <c r="D9" s="4" t="s">
        <v>109</v>
      </c>
      <c r="E9" s="4" t="s">
        <v>5</v>
      </c>
      <c r="F9" s="4" t="s">
        <v>3</v>
      </c>
      <c r="G9" s="5">
        <v>460750000</v>
      </c>
      <c r="H9" s="8">
        <f t="shared" si="0"/>
        <v>237957.5162554809</v>
      </c>
      <c r="I9" s="8"/>
    </row>
    <row r="10" spans="4:9" ht="11.25">
      <c r="D10" s="4" t="s">
        <v>110</v>
      </c>
      <c r="I10" s="8"/>
    </row>
    <row r="11" spans="2:9" ht="11.25">
      <c r="B11" s="4">
        <v>12</v>
      </c>
      <c r="C11" s="4" t="s">
        <v>1</v>
      </c>
      <c r="D11" s="4" t="s">
        <v>111</v>
      </c>
      <c r="E11" s="4" t="s">
        <v>6</v>
      </c>
      <c r="F11" s="4" t="s">
        <v>3</v>
      </c>
      <c r="G11" s="5">
        <v>1706675000</v>
      </c>
      <c r="H11" s="8">
        <f t="shared" si="0"/>
        <v>881424.0782535494</v>
      </c>
      <c r="I11" s="8"/>
    </row>
    <row r="12" spans="4:9" ht="11.25">
      <c r="D12" s="4" t="s">
        <v>112</v>
      </c>
      <c r="I12" s="8"/>
    </row>
    <row r="13" ht="11.25">
      <c r="I13" s="8"/>
    </row>
    <row r="14" spans="1:9" ht="11.25">
      <c r="A14" s="4" t="s">
        <v>82</v>
      </c>
      <c r="B14" s="4">
        <v>14</v>
      </c>
      <c r="C14" s="4" t="s">
        <v>1</v>
      </c>
      <c r="D14" s="4" t="s">
        <v>113</v>
      </c>
      <c r="E14" s="4" t="s">
        <v>90</v>
      </c>
      <c r="F14" s="4" t="s">
        <v>7</v>
      </c>
      <c r="G14" s="5">
        <v>48450000</v>
      </c>
      <c r="H14" s="8">
        <f t="shared" si="0"/>
        <v>25022.33676088562</v>
      </c>
      <c r="I14" s="8"/>
    </row>
    <row r="15" spans="1:9" ht="11.25">
      <c r="A15" s="4" t="s">
        <v>83</v>
      </c>
      <c r="D15" s="4" t="s">
        <v>114</v>
      </c>
      <c r="E15" s="4" t="s">
        <v>89</v>
      </c>
      <c r="I15" s="8"/>
    </row>
    <row r="16" spans="2:9" ht="11.25">
      <c r="B16" s="4">
        <v>14</v>
      </c>
      <c r="C16" s="4" t="s">
        <v>1</v>
      </c>
      <c r="D16" s="4" t="s">
        <v>8</v>
      </c>
      <c r="E16" s="4" t="s">
        <v>90</v>
      </c>
      <c r="F16" s="4" t="s">
        <v>7</v>
      </c>
      <c r="G16" s="5">
        <v>190000000</v>
      </c>
      <c r="H16" s="8">
        <f t="shared" si="0"/>
        <v>98126.81082700244</v>
      </c>
      <c r="I16" s="8"/>
    </row>
    <row r="17" spans="5:9" ht="11.25">
      <c r="E17" s="4" t="s">
        <v>89</v>
      </c>
      <c r="I17" s="8"/>
    </row>
    <row r="18" spans="2:9" ht="11.25">
      <c r="B18" s="4">
        <v>16</v>
      </c>
      <c r="C18" s="4" t="s">
        <v>1</v>
      </c>
      <c r="D18" s="4" t="s">
        <v>9</v>
      </c>
      <c r="E18" s="4" t="s">
        <v>10</v>
      </c>
      <c r="F18" s="4" t="s">
        <v>7</v>
      </c>
      <c r="G18" s="5">
        <v>76000000</v>
      </c>
      <c r="H18" s="8">
        <f t="shared" si="0"/>
        <v>39250.72433080097</v>
      </c>
      <c r="I18" s="8"/>
    </row>
    <row r="19" spans="2:9" ht="11.25">
      <c r="B19" s="4">
        <v>19</v>
      </c>
      <c r="C19" s="4" t="s">
        <v>1</v>
      </c>
      <c r="D19" s="4" t="s">
        <v>11</v>
      </c>
      <c r="E19" s="4" t="s">
        <v>12</v>
      </c>
      <c r="F19" s="4" t="s">
        <v>7</v>
      </c>
      <c r="G19" s="5">
        <v>24700000</v>
      </c>
      <c r="H19" s="8">
        <f t="shared" si="0"/>
        <v>12756.485407510316</v>
      </c>
      <c r="I19" s="8"/>
    </row>
    <row r="20" spans="1:9" ht="11.25">
      <c r="A20" s="4" t="s">
        <v>81</v>
      </c>
      <c r="B20" s="4">
        <v>5</v>
      </c>
      <c r="C20" s="4" t="s">
        <v>1</v>
      </c>
      <c r="D20" s="4" t="s">
        <v>13</v>
      </c>
      <c r="E20" s="4" t="s">
        <v>14</v>
      </c>
      <c r="F20" s="4" t="s">
        <v>15</v>
      </c>
      <c r="G20" s="5">
        <v>190000000</v>
      </c>
      <c r="H20" s="8">
        <f t="shared" si="0"/>
        <v>98126.81082700244</v>
      </c>
      <c r="I20" s="8"/>
    </row>
    <row r="21" spans="1:9" ht="11.25">
      <c r="A21" s="4" t="s">
        <v>84</v>
      </c>
      <c r="B21" s="4">
        <v>6</v>
      </c>
      <c r="C21" s="4" t="s">
        <v>1</v>
      </c>
      <c r="D21" s="4" t="s">
        <v>115</v>
      </c>
      <c r="E21" s="4" t="s">
        <v>92</v>
      </c>
      <c r="F21" s="4" t="s">
        <v>15</v>
      </c>
      <c r="G21" s="5">
        <v>313500000</v>
      </c>
      <c r="H21" s="8">
        <f t="shared" si="0"/>
        <v>161909.23786455402</v>
      </c>
      <c r="I21" s="8"/>
    </row>
    <row r="22" spans="4:9" ht="11.25">
      <c r="D22" s="4" t="s">
        <v>116</v>
      </c>
      <c r="E22" s="4" t="s">
        <v>91</v>
      </c>
      <c r="I22" s="8"/>
    </row>
    <row r="23" spans="1:9" ht="11.25">
      <c r="A23" s="4" t="s">
        <v>85</v>
      </c>
      <c r="B23" s="4">
        <v>23</v>
      </c>
      <c r="C23" s="4" t="s">
        <v>1</v>
      </c>
      <c r="D23" s="4" t="s">
        <v>117</v>
      </c>
      <c r="E23" s="4" t="s">
        <v>16</v>
      </c>
      <c r="F23" s="4" t="s">
        <v>17</v>
      </c>
      <c r="G23" s="5">
        <v>63175000</v>
      </c>
      <c r="H23" s="8">
        <f t="shared" si="0"/>
        <v>32627.16459997831</v>
      </c>
      <c r="I23" s="8"/>
    </row>
    <row r="24" spans="1:9" ht="11.25">
      <c r="A24" s="4" t="s">
        <v>86</v>
      </c>
      <c r="D24" s="4" t="s">
        <v>116</v>
      </c>
      <c r="I24" s="8"/>
    </row>
    <row r="25" spans="2:9" ht="11.25">
      <c r="B25" s="4">
        <v>23</v>
      </c>
      <c r="C25" s="4" t="s">
        <v>1</v>
      </c>
      <c r="D25" s="4" t="s">
        <v>160</v>
      </c>
      <c r="E25" s="4" t="s">
        <v>16</v>
      </c>
      <c r="F25" s="4" t="s">
        <v>17</v>
      </c>
      <c r="G25" s="5">
        <v>283575000</v>
      </c>
      <c r="H25" s="8">
        <f t="shared" si="0"/>
        <v>146454.26515930114</v>
      </c>
      <c r="I25" s="8"/>
    </row>
    <row r="26" spans="4:9" ht="11.25">
      <c r="D26" s="4" t="s">
        <v>118</v>
      </c>
      <c r="I26" s="8"/>
    </row>
    <row r="27" spans="2:9" ht="11.25">
      <c r="B27" s="4">
        <v>24</v>
      </c>
      <c r="C27" s="4" t="s">
        <v>1</v>
      </c>
      <c r="D27" s="4" t="s">
        <v>18</v>
      </c>
      <c r="E27" s="4" t="s">
        <v>19</v>
      </c>
      <c r="F27" s="4" t="s">
        <v>17</v>
      </c>
      <c r="G27" s="5">
        <v>121505000</v>
      </c>
      <c r="H27" s="8">
        <f t="shared" si="0"/>
        <v>62752.095523868054</v>
      </c>
      <c r="I27" s="8"/>
    </row>
    <row r="28" spans="2:9" ht="11.25">
      <c r="B28" s="4">
        <v>24</v>
      </c>
      <c r="C28" s="4" t="s">
        <v>1</v>
      </c>
      <c r="D28" s="4" t="s">
        <v>119</v>
      </c>
      <c r="E28" s="4" t="s">
        <v>19</v>
      </c>
      <c r="F28" s="4" t="s">
        <v>17</v>
      </c>
      <c r="G28" s="5">
        <v>128535000</v>
      </c>
      <c r="H28" s="8">
        <f t="shared" si="0"/>
        <v>66382.78752446714</v>
      </c>
      <c r="I28" s="8"/>
    </row>
    <row r="29" spans="4:9" ht="11.25">
      <c r="D29" s="4" t="s">
        <v>120</v>
      </c>
      <c r="I29" s="8"/>
    </row>
    <row r="30" spans="2:9" ht="11.25">
      <c r="B30" s="4">
        <v>24</v>
      </c>
      <c r="C30" s="4" t="s">
        <v>1</v>
      </c>
      <c r="D30" s="4" t="s">
        <v>121</v>
      </c>
      <c r="E30" s="4" t="s">
        <v>19</v>
      </c>
      <c r="F30" s="4" t="s">
        <v>17</v>
      </c>
      <c r="G30" s="5">
        <v>23560000</v>
      </c>
      <c r="H30" s="8">
        <f t="shared" si="0"/>
        <v>12167.724542548302</v>
      </c>
      <c r="I30" s="8"/>
    </row>
    <row r="31" spans="1:9" ht="11.25">
      <c r="A31" s="4" t="s">
        <v>87</v>
      </c>
      <c r="B31" s="4">
        <v>7</v>
      </c>
      <c r="C31" s="4" t="s">
        <v>1</v>
      </c>
      <c r="D31" s="4" t="s">
        <v>20</v>
      </c>
      <c r="E31" s="4" t="s">
        <v>21</v>
      </c>
      <c r="F31" s="4" t="s">
        <v>22</v>
      </c>
      <c r="G31" s="5">
        <v>95000000</v>
      </c>
      <c r="H31" s="8">
        <f t="shared" si="0"/>
        <v>49063.40541350122</v>
      </c>
      <c r="I31" s="8"/>
    </row>
    <row r="32" spans="1:9" ht="11.25">
      <c r="A32" s="4" t="s">
        <v>88</v>
      </c>
      <c r="B32" s="4">
        <v>7</v>
      </c>
      <c r="C32" s="4" t="s">
        <v>1</v>
      </c>
      <c r="D32" s="4" t="s">
        <v>122</v>
      </c>
      <c r="E32" s="4" t="s">
        <v>23</v>
      </c>
      <c r="F32" s="4" t="s">
        <v>22</v>
      </c>
      <c r="G32" s="5">
        <v>150000000</v>
      </c>
      <c r="H32" s="8">
        <f t="shared" si="0"/>
        <v>77468.53486342297</v>
      </c>
      <c r="I32" s="8"/>
    </row>
    <row r="33" spans="4:9" ht="11.25">
      <c r="D33" s="4" t="s">
        <v>123</v>
      </c>
      <c r="I33" s="8"/>
    </row>
    <row r="34" spans="2:9" ht="11.25">
      <c r="B34" s="4">
        <v>7</v>
      </c>
      <c r="C34" s="4" t="s">
        <v>1</v>
      </c>
      <c r="D34" s="4" t="s">
        <v>24</v>
      </c>
      <c r="E34" s="4" t="s">
        <v>156</v>
      </c>
      <c r="F34" s="4" t="s">
        <v>22</v>
      </c>
      <c r="G34" s="5">
        <v>136800000</v>
      </c>
      <c r="H34" s="8">
        <f t="shared" si="0"/>
        <v>70651.30379544175</v>
      </c>
      <c r="I34" s="8"/>
    </row>
    <row r="35" spans="5:9" ht="11.25">
      <c r="E35" s="4" t="s">
        <v>157</v>
      </c>
      <c r="I35" s="8"/>
    </row>
    <row r="36" spans="2:9" ht="11.25">
      <c r="B36" s="4">
        <v>8</v>
      </c>
      <c r="C36" s="4" t="s">
        <v>1</v>
      </c>
      <c r="D36" s="4" t="s">
        <v>25</v>
      </c>
      <c r="E36" s="4" t="s">
        <v>26</v>
      </c>
      <c r="F36" s="4" t="s">
        <v>22</v>
      </c>
      <c r="G36" s="5">
        <v>684000000</v>
      </c>
      <c r="H36" s="8">
        <f t="shared" si="0"/>
        <v>353256.51897720876</v>
      </c>
      <c r="I36" s="8"/>
    </row>
    <row r="37" spans="1:9" ht="11.25">
      <c r="A37" s="4" t="s">
        <v>85</v>
      </c>
      <c r="B37" s="4">
        <v>25</v>
      </c>
      <c r="C37" s="4" t="s">
        <v>1</v>
      </c>
      <c r="D37" s="4" t="s">
        <v>27</v>
      </c>
      <c r="E37" s="4" t="s">
        <v>28</v>
      </c>
      <c r="F37" s="4" t="s">
        <v>29</v>
      </c>
      <c r="G37" s="5">
        <v>120463800</v>
      </c>
      <c r="H37" s="8">
        <f t="shared" si="0"/>
        <v>62214.360600536085</v>
      </c>
      <c r="I37" s="8"/>
    </row>
    <row r="38" spans="1:9" ht="11.25">
      <c r="A38" s="4" t="s">
        <v>97</v>
      </c>
      <c r="B38" s="4">
        <v>25</v>
      </c>
      <c r="C38" s="4" t="s">
        <v>1</v>
      </c>
      <c r="D38" s="4" t="s">
        <v>124</v>
      </c>
      <c r="E38" s="4" t="s">
        <v>30</v>
      </c>
      <c r="F38" s="4" t="s">
        <v>29</v>
      </c>
      <c r="G38" s="5">
        <v>275499823</v>
      </c>
      <c r="H38" s="8">
        <f t="shared" si="0"/>
        <v>142283.7842862824</v>
      </c>
      <c r="I38" s="8"/>
    </row>
    <row r="39" spans="4:9" ht="11.25">
      <c r="D39" s="4" t="s">
        <v>125</v>
      </c>
      <c r="I39" s="8"/>
    </row>
    <row r="40" spans="2:9" ht="11.25">
      <c r="B40" s="4">
        <v>25</v>
      </c>
      <c r="C40" s="4" t="s">
        <v>1</v>
      </c>
      <c r="D40" s="4" t="s">
        <v>31</v>
      </c>
      <c r="E40" s="4" t="s">
        <v>32</v>
      </c>
      <c r="F40" s="4" t="s">
        <v>29</v>
      </c>
      <c r="G40" s="5">
        <v>199557000</v>
      </c>
      <c r="H40" s="8">
        <f t="shared" si="0"/>
        <v>103062.58941160065</v>
      </c>
      <c r="I40" s="8"/>
    </row>
    <row r="41" spans="1:9" ht="11.25">
      <c r="A41" s="4" t="s">
        <v>85</v>
      </c>
      <c r="B41" s="4">
        <v>21</v>
      </c>
      <c r="C41" s="4" t="s">
        <v>1</v>
      </c>
      <c r="D41" s="4" t="s">
        <v>126</v>
      </c>
      <c r="E41" s="4" t="s">
        <v>33</v>
      </c>
      <c r="F41" s="4" t="s">
        <v>34</v>
      </c>
      <c r="G41" s="5">
        <v>598500000</v>
      </c>
      <c r="H41" s="8">
        <f t="shared" si="0"/>
        <v>309099.45410505764</v>
      </c>
      <c r="I41" s="8"/>
    </row>
    <row r="42" spans="1:9" ht="11.25">
      <c r="A42" s="4" t="s">
        <v>98</v>
      </c>
      <c r="D42" s="4" t="s">
        <v>127</v>
      </c>
      <c r="I42" s="8"/>
    </row>
    <row r="43" spans="2:9" ht="11.25">
      <c r="B43" s="4">
        <v>21</v>
      </c>
      <c r="C43" s="4" t="s">
        <v>1</v>
      </c>
      <c r="D43" s="4" t="s">
        <v>128</v>
      </c>
      <c r="E43" s="4" t="s">
        <v>35</v>
      </c>
      <c r="F43" s="4" t="s">
        <v>34</v>
      </c>
      <c r="G43" s="5">
        <v>1092500000</v>
      </c>
      <c r="H43" s="8">
        <f t="shared" si="0"/>
        <v>564229.162255264</v>
      </c>
      <c r="I43" s="8"/>
    </row>
    <row r="44" spans="4:9" ht="11.25">
      <c r="D44" s="4" t="s">
        <v>116</v>
      </c>
      <c r="I44" s="8"/>
    </row>
    <row r="45" spans="2:9" ht="11.25">
      <c r="B45" s="4">
        <v>21</v>
      </c>
      <c r="C45" s="4" t="s">
        <v>1</v>
      </c>
      <c r="D45" s="4" t="s">
        <v>129</v>
      </c>
      <c r="E45" s="4" t="s">
        <v>36</v>
      </c>
      <c r="F45" s="4" t="s">
        <v>34</v>
      </c>
      <c r="G45" s="5">
        <v>2187850000</v>
      </c>
      <c r="H45" s="8">
        <f t="shared" si="0"/>
        <v>1129930.226672933</v>
      </c>
      <c r="I45" s="8"/>
    </row>
    <row r="46" spans="4:9" ht="11.25">
      <c r="D46" s="4" t="s">
        <v>127</v>
      </c>
      <c r="I46" s="8"/>
    </row>
    <row r="47" spans="1:9" ht="11.25">
      <c r="A47" s="4" t="s">
        <v>99</v>
      </c>
      <c r="B47" s="4">
        <v>38</v>
      </c>
      <c r="C47" s="4" t="s">
        <v>1</v>
      </c>
      <c r="D47" s="4" t="s">
        <v>130</v>
      </c>
      <c r="E47" s="4" t="s">
        <v>37</v>
      </c>
      <c r="F47" s="4" t="s">
        <v>38</v>
      </c>
      <c r="G47" s="5">
        <v>171030942</v>
      </c>
      <c r="H47" s="8">
        <f t="shared" si="0"/>
        <v>88330.10995367382</v>
      </c>
      <c r="I47" s="8"/>
    </row>
    <row r="48" spans="1:9" ht="11.25">
      <c r="A48" s="4" t="s">
        <v>100</v>
      </c>
      <c r="D48" s="4" t="s">
        <v>131</v>
      </c>
      <c r="I48" s="8"/>
    </row>
    <row r="49" spans="2:9" ht="11.25">
      <c r="B49" s="4">
        <v>41</v>
      </c>
      <c r="C49" s="4" t="s">
        <v>1</v>
      </c>
      <c r="D49" s="4" t="s">
        <v>39</v>
      </c>
      <c r="E49" s="4" t="s">
        <v>37</v>
      </c>
      <c r="F49" s="4" t="s">
        <v>38</v>
      </c>
      <c r="G49" s="5">
        <v>1757500000</v>
      </c>
      <c r="H49" s="8">
        <f t="shared" si="0"/>
        <v>907673.0001497725</v>
      </c>
      <c r="I49" s="8"/>
    </row>
    <row r="50" spans="2:9" ht="11.25">
      <c r="B50" s="4">
        <v>41</v>
      </c>
      <c r="C50" s="4" t="s">
        <v>1</v>
      </c>
      <c r="D50" s="4" t="s">
        <v>40</v>
      </c>
      <c r="E50" s="4" t="s">
        <v>37</v>
      </c>
      <c r="F50" s="4" t="s">
        <v>38</v>
      </c>
      <c r="G50" s="5">
        <v>470250000</v>
      </c>
      <c r="H50" s="8">
        <f t="shared" si="0"/>
        <v>242863.856796831</v>
      </c>
      <c r="I50" s="8"/>
    </row>
    <row r="51" spans="2:9" ht="11.25">
      <c r="B51" s="4">
        <v>41</v>
      </c>
      <c r="C51" s="4" t="s">
        <v>1</v>
      </c>
      <c r="D51" s="4" t="s">
        <v>132</v>
      </c>
      <c r="E51" s="4" t="s">
        <v>37</v>
      </c>
      <c r="F51" s="4" t="s">
        <v>38</v>
      </c>
      <c r="G51" s="5">
        <v>475000000</v>
      </c>
      <c r="H51" s="8">
        <f t="shared" si="0"/>
        <v>245317.02706750607</v>
      </c>
      <c r="I51" s="8"/>
    </row>
    <row r="52" spans="4:9" ht="11.25">
      <c r="D52" s="4" t="s">
        <v>133</v>
      </c>
      <c r="I52" s="8"/>
    </row>
    <row r="53" spans="3:9" ht="11.25">
      <c r="C53" s="4" t="s">
        <v>1</v>
      </c>
      <c r="D53" s="4" t="s">
        <v>41</v>
      </c>
      <c r="E53" s="4" t="s">
        <v>37</v>
      </c>
      <c r="F53" s="4" t="s">
        <v>38</v>
      </c>
      <c r="G53" s="5">
        <v>1043099240</v>
      </c>
      <c r="H53" s="8">
        <f t="shared" si="0"/>
        <v>538715.7989330001</v>
      </c>
      <c r="I53" s="8"/>
    </row>
    <row r="54" spans="1:9" ht="11.25">
      <c r="A54" s="4" t="s">
        <v>101</v>
      </c>
      <c r="B54" s="4">
        <v>32</v>
      </c>
      <c r="C54" s="4" t="s">
        <v>1</v>
      </c>
      <c r="D54" s="4" t="s">
        <v>42</v>
      </c>
      <c r="E54" s="4" t="s">
        <v>43</v>
      </c>
      <c r="F54" s="4" t="s">
        <v>38</v>
      </c>
      <c r="G54" s="5">
        <v>6982500</v>
      </c>
      <c r="H54" s="8">
        <f t="shared" si="0"/>
        <v>3606.1602978923393</v>
      </c>
      <c r="I54" s="8"/>
    </row>
    <row r="55" ht="11.25">
      <c r="I55" s="8"/>
    </row>
    <row r="56" spans="1:9" ht="11.25">
      <c r="A56" s="4" t="s">
        <v>81</v>
      </c>
      <c r="B56" s="4">
        <v>26</v>
      </c>
      <c r="C56" s="4" t="s">
        <v>1</v>
      </c>
      <c r="D56" s="4" t="s">
        <v>134</v>
      </c>
      <c r="E56" s="4" t="s">
        <v>44</v>
      </c>
      <c r="F56" s="4" t="s">
        <v>38</v>
      </c>
      <c r="G56" s="5">
        <v>690000000</v>
      </c>
      <c r="H56" s="8">
        <f t="shared" si="0"/>
        <v>356355.2603717457</v>
      </c>
      <c r="I56" s="8"/>
    </row>
    <row r="57" spans="1:9" ht="11.25">
      <c r="A57" s="4" t="s">
        <v>102</v>
      </c>
      <c r="D57" s="4" t="s">
        <v>135</v>
      </c>
      <c r="I57" s="8"/>
    </row>
    <row r="58" ht="11.25">
      <c r="I58" s="8"/>
    </row>
    <row r="59" spans="2:9" ht="11.25">
      <c r="B59" s="4">
        <v>27</v>
      </c>
      <c r="C59" s="4" t="s">
        <v>1</v>
      </c>
      <c r="D59" s="4" t="s">
        <v>136</v>
      </c>
      <c r="E59" s="4" t="s">
        <v>94</v>
      </c>
      <c r="F59" s="4" t="s">
        <v>38</v>
      </c>
      <c r="G59" s="5">
        <v>365750000</v>
      </c>
      <c r="H59" s="8">
        <f t="shared" si="0"/>
        <v>188894.11084197968</v>
      </c>
      <c r="I59" s="8"/>
    </row>
    <row r="60" spans="4:9" ht="11.25">
      <c r="D60" s="4" t="s">
        <v>137</v>
      </c>
      <c r="E60" s="4" t="s">
        <v>93</v>
      </c>
      <c r="I60" s="8"/>
    </row>
    <row r="61" spans="5:9" ht="11.25">
      <c r="E61" s="4" t="s">
        <v>158</v>
      </c>
      <c r="I61" s="8"/>
    </row>
    <row r="62" spans="5:9" ht="11.25">
      <c r="E62" s="4" t="s">
        <v>159</v>
      </c>
      <c r="I62" s="8"/>
    </row>
    <row r="63" spans="2:9" ht="11.25">
      <c r="B63" s="4">
        <v>39</v>
      </c>
      <c r="C63" s="4" t="s">
        <v>1</v>
      </c>
      <c r="D63" s="4" t="s">
        <v>45</v>
      </c>
      <c r="E63" s="4" t="s">
        <v>46</v>
      </c>
      <c r="F63" s="4" t="s">
        <v>38</v>
      </c>
      <c r="G63" s="5">
        <v>19950000</v>
      </c>
      <c r="H63" s="8">
        <f t="shared" si="0"/>
        <v>10303.315136835256</v>
      </c>
      <c r="I63" s="8"/>
    </row>
    <row r="64" spans="1:9" ht="11.25">
      <c r="A64" s="4" t="s">
        <v>101</v>
      </c>
      <c r="B64" s="4">
        <v>28</v>
      </c>
      <c r="C64" s="4" t="s">
        <v>1</v>
      </c>
      <c r="D64" s="4" t="s">
        <v>47</v>
      </c>
      <c r="E64" s="4" t="s">
        <v>48</v>
      </c>
      <c r="F64" s="4" t="s">
        <v>38</v>
      </c>
      <c r="G64" s="5">
        <v>380000000</v>
      </c>
      <c r="H64" s="8">
        <f t="shared" si="0"/>
        <v>196253.62165400488</v>
      </c>
      <c r="I64" s="8"/>
    </row>
    <row r="65" spans="1:9" ht="11.25">
      <c r="A65" s="4" t="s">
        <v>103</v>
      </c>
      <c r="B65" s="4">
        <v>29</v>
      </c>
      <c r="C65" s="4" t="s">
        <v>1</v>
      </c>
      <c r="D65" s="4" t="s">
        <v>49</v>
      </c>
      <c r="E65" s="4" t="s">
        <v>50</v>
      </c>
      <c r="F65" s="4" t="s">
        <v>38</v>
      </c>
      <c r="G65" s="5">
        <v>722000000</v>
      </c>
      <c r="H65" s="8">
        <f t="shared" si="0"/>
        <v>372881.8811426092</v>
      </c>
      <c r="I65" s="8"/>
    </row>
    <row r="66" spans="2:9" ht="11.25">
      <c r="B66" s="4">
        <v>29</v>
      </c>
      <c r="C66" s="4" t="s">
        <v>1</v>
      </c>
      <c r="D66" s="4" t="s">
        <v>138</v>
      </c>
      <c r="E66" s="4" t="s">
        <v>51</v>
      </c>
      <c r="F66" s="4" t="s">
        <v>38</v>
      </c>
      <c r="G66" s="5">
        <v>214700000</v>
      </c>
      <c r="H66" s="8">
        <f t="shared" si="0"/>
        <v>110883.29623451275</v>
      </c>
      <c r="I66" s="8"/>
    </row>
    <row r="67" spans="4:9" ht="11.25">
      <c r="D67" s="4" t="s">
        <v>139</v>
      </c>
      <c r="I67" s="8"/>
    </row>
    <row r="68" spans="2:9" ht="11.25">
      <c r="B68" s="4">
        <v>30</v>
      </c>
      <c r="C68" s="4" t="s">
        <v>1</v>
      </c>
      <c r="D68" s="4" t="s">
        <v>52</v>
      </c>
      <c r="E68" s="4" t="s">
        <v>53</v>
      </c>
      <c r="F68" s="4" t="s">
        <v>38</v>
      </c>
      <c r="G68" s="5">
        <v>212800000</v>
      </c>
      <c r="H68" s="8">
        <f t="shared" si="0"/>
        <v>109902.02812624273</v>
      </c>
      <c r="I68" s="8"/>
    </row>
    <row r="69" spans="2:9" ht="11.25">
      <c r="B69" s="4">
        <v>30</v>
      </c>
      <c r="C69" s="4" t="s">
        <v>1</v>
      </c>
      <c r="D69" s="4" t="s">
        <v>54</v>
      </c>
      <c r="E69" s="4" t="s">
        <v>55</v>
      </c>
      <c r="F69" s="4" t="s">
        <v>38</v>
      </c>
      <c r="G69" s="5">
        <v>81700000</v>
      </c>
      <c r="H69" s="8">
        <f t="shared" si="0"/>
        <v>42194.528655611044</v>
      </c>
      <c r="I69" s="8"/>
    </row>
    <row r="70" spans="2:9" ht="11.25">
      <c r="B70" s="4">
        <v>31</v>
      </c>
      <c r="C70" s="4" t="s">
        <v>1</v>
      </c>
      <c r="D70" s="4" t="s">
        <v>140</v>
      </c>
      <c r="E70" s="4" t="s">
        <v>56</v>
      </c>
      <c r="F70" s="4" t="s">
        <v>38</v>
      </c>
      <c r="G70" s="5">
        <v>337617575</v>
      </c>
      <c r="H70" s="8">
        <f t="shared" si="0"/>
        <v>174364.92586261214</v>
      </c>
      <c r="I70" s="8"/>
    </row>
    <row r="71" spans="4:9" ht="11.25">
      <c r="D71" s="4" t="s">
        <v>141</v>
      </c>
      <c r="I71" s="8"/>
    </row>
    <row r="72" spans="2:9" ht="11.25">
      <c r="B72" s="4">
        <v>31</v>
      </c>
      <c r="C72" s="4" t="s">
        <v>1</v>
      </c>
      <c r="D72" s="4" t="s">
        <v>142</v>
      </c>
      <c r="E72" s="4" t="s">
        <v>57</v>
      </c>
      <c r="F72" s="4" t="s">
        <v>38</v>
      </c>
      <c r="G72" s="5">
        <v>385508252</v>
      </c>
      <c r="H72" s="8">
        <f t="shared" si="0"/>
        <v>199098.39640132833</v>
      </c>
      <c r="I72" s="8"/>
    </row>
    <row r="73" spans="4:9" ht="11.25">
      <c r="D73" s="4" t="s">
        <v>143</v>
      </c>
      <c r="I73" s="8"/>
    </row>
    <row r="74" spans="2:9" ht="11.25">
      <c r="B74" s="4">
        <v>31</v>
      </c>
      <c r="C74" s="4" t="s">
        <v>1</v>
      </c>
      <c r="D74" s="4" t="s">
        <v>144</v>
      </c>
      <c r="E74" s="4" t="s">
        <v>57</v>
      </c>
      <c r="F74" s="4" t="s">
        <v>38</v>
      </c>
      <c r="G74" s="5">
        <v>356418336</v>
      </c>
      <c r="H74" s="8">
        <f t="shared" si="0"/>
        <v>184074.7085891947</v>
      </c>
      <c r="I74" s="8"/>
    </row>
    <row r="75" spans="4:9" ht="11.25">
      <c r="D75" s="4" t="s">
        <v>145</v>
      </c>
      <c r="I75" s="8"/>
    </row>
    <row r="76" spans="2:9" ht="11.25">
      <c r="B76" s="4">
        <v>31</v>
      </c>
      <c r="C76" s="4" t="s">
        <v>1</v>
      </c>
      <c r="D76" s="4" t="s">
        <v>146</v>
      </c>
      <c r="E76" s="4" t="s">
        <v>57</v>
      </c>
      <c r="F76" s="4" t="s">
        <v>38</v>
      </c>
      <c r="G76" s="5">
        <v>423801038</v>
      </c>
      <c r="H76" s="8">
        <f t="shared" si="0"/>
        <v>218874.96991638563</v>
      </c>
      <c r="I76" s="8"/>
    </row>
    <row r="77" spans="4:9" ht="11.25">
      <c r="D77" s="4" t="s">
        <v>147</v>
      </c>
      <c r="I77" s="8"/>
    </row>
    <row r="78" spans="2:9" ht="11.25">
      <c r="B78" s="4">
        <v>31</v>
      </c>
      <c r="C78" s="4" t="s">
        <v>1</v>
      </c>
      <c r="D78" s="4" t="s">
        <v>148</v>
      </c>
      <c r="E78" s="4" t="s">
        <v>58</v>
      </c>
      <c r="F78" s="4" t="s">
        <v>38</v>
      </c>
      <c r="G78" s="5">
        <v>171000000</v>
      </c>
      <c r="H78" s="8">
        <f t="shared" si="0"/>
        <v>88314.12974430219</v>
      </c>
      <c r="I78" s="8"/>
    </row>
    <row r="79" spans="4:9" ht="11.25">
      <c r="D79" s="4" t="s">
        <v>149</v>
      </c>
      <c r="I79" s="8"/>
    </row>
    <row r="80" spans="2:9" ht="11.25">
      <c r="B80" s="4">
        <v>31</v>
      </c>
      <c r="C80" s="4" t="s">
        <v>1</v>
      </c>
      <c r="D80" s="4" t="s">
        <v>150</v>
      </c>
      <c r="E80" s="4" t="s">
        <v>59</v>
      </c>
      <c r="F80" s="4" t="s">
        <v>38</v>
      </c>
      <c r="G80" s="5">
        <v>358150000</v>
      </c>
      <c r="H80" s="8">
        <f t="shared" si="0"/>
        <v>184969.0384088996</v>
      </c>
      <c r="I80" s="8"/>
    </row>
    <row r="81" spans="4:9" ht="11.25">
      <c r="D81" s="4" t="s">
        <v>151</v>
      </c>
      <c r="I81" s="8"/>
    </row>
    <row r="82" spans="2:9" ht="11.25">
      <c r="B82" s="4">
        <v>31</v>
      </c>
      <c r="C82" s="4" t="s">
        <v>1</v>
      </c>
      <c r="D82" s="4" t="s">
        <v>60</v>
      </c>
      <c r="E82" s="4" t="s">
        <v>61</v>
      </c>
      <c r="F82" s="4" t="s">
        <v>38</v>
      </c>
      <c r="G82" s="5">
        <v>517750000</v>
      </c>
      <c r="H82" s="8">
        <f t="shared" si="0"/>
        <v>267395.5595035816</v>
      </c>
      <c r="I82" s="8"/>
    </row>
    <row r="83" spans="2:9" ht="11.25">
      <c r="B83" s="4">
        <v>31</v>
      </c>
      <c r="C83" s="4" t="s">
        <v>1</v>
      </c>
      <c r="D83" s="4" t="s">
        <v>152</v>
      </c>
      <c r="E83" s="4" t="s">
        <v>62</v>
      </c>
      <c r="F83" s="4" t="s">
        <v>38</v>
      </c>
      <c r="G83" s="5">
        <v>1086003582</v>
      </c>
      <c r="H83" s="8">
        <f t="shared" si="0"/>
        <v>560874.0423597948</v>
      </c>
      <c r="I83" s="8"/>
    </row>
    <row r="84" spans="4:9" ht="11.25">
      <c r="D84" s="4" t="s">
        <v>153</v>
      </c>
      <c r="I84" s="8"/>
    </row>
    <row r="85" spans="1:9" ht="11.25">
      <c r="A85" s="4" t="s">
        <v>81</v>
      </c>
      <c r="B85" s="4">
        <v>42</v>
      </c>
      <c r="C85" s="4" t="s">
        <v>1</v>
      </c>
      <c r="D85" s="4" t="s">
        <v>63</v>
      </c>
      <c r="E85" s="4" t="s">
        <v>64</v>
      </c>
      <c r="F85" s="4" t="s">
        <v>65</v>
      </c>
      <c r="G85" s="5">
        <v>217550000</v>
      </c>
      <c r="H85" s="8">
        <f t="shared" si="0"/>
        <v>112355.19839691778</v>
      </c>
      <c r="I85" s="8"/>
    </row>
    <row r="86" spans="1:9" ht="11.25">
      <c r="A86" s="4" t="s">
        <v>104</v>
      </c>
      <c r="B86" s="4">
        <v>42</v>
      </c>
      <c r="C86" s="4" t="s">
        <v>1</v>
      </c>
      <c r="D86" s="4" t="s">
        <v>66</v>
      </c>
      <c r="E86" s="4" t="s">
        <v>67</v>
      </c>
      <c r="F86" s="4" t="s">
        <v>65</v>
      </c>
      <c r="G86" s="5">
        <v>64600000</v>
      </c>
      <c r="H86" s="8">
        <f t="shared" si="0"/>
        <v>33363.115681180825</v>
      </c>
      <c r="I86" s="8"/>
    </row>
    <row r="87" spans="2:9" ht="11.25">
      <c r="B87" s="4">
        <v>44</v>
      </c>
      <c r="C87" s="4" t="s">
        <v>1</v>
      </c>
      <c r="D87" s="4" t="s">
        <v>68</v>
      </c>
      <c r="E87" s="4" t="s">
        <v>95</v>
      </c>
      <c r="F87" s="4" t="s">
        <v>65</v>
      </c>
      <c r="G87" s="5">
        <v>88566600</v>
      </c>
      <c r="H87" s="8">
        <f t="shared" si="0"/>
        <v>45740.83159889891</v>
      </c>
      <c r="I87" s="8"/>
    </row>
    <row r="88" spans="5:9" ht="11.25">
      <c r="E88" s="4" t="s">
        <v>96</v>
      </c>
      <c r="I88" s="8"/>
    </row>
    <row r="89" spans="2:9" ht="11.25">
      <c r="B89" s="4">
        <v>44</v>
      </c>
      <c r="C89" s="4" t="s">
        <v>1</v>
      </c>
      <c r="D89" s="4" t="s">
        <v>69</v>
      </c>
      <c r="E89" s="4" t="s">
        <v>95</v>
      </c>
      <c r="F89" s="4" t="s">
        <v>65</v>
      </c>
      <c r="G89" s="5">
        <v>208677000</v>
      </c>
      <c r="H89" s="8">
        <f t="shared" si="0"/>
        <v>107772.67633129677</v>
      </c>
      <c r="I89" s="8"/>
    </row>
    <row r="90" spans="5:9" ht="11.25">
      <c r="E90" s="4" t="s">
        <v>96</v>
      </c>
      <c r="I90" s="8"/>
    </row>
    <row r="91" spans="1:8" ht="11.25">
      <c r="A91" s="4" t="s">
        <v>87</v>
      </c>
      <c r="B91" s="4">
        <v>2</v>
      </c>
      <c r="C91" s="4" t="s">
        <v>1</v>
      </c>
      <c r="D91" s="4" t="s">
        <v>154</v>
      </c>
      <c r="E91" s="4" t="s">
        <v>70</v>
      </c>
      <c r="F91" s="4" t="s">
        <v>71</v>
      </c>
      <c r="G91" s="5">
        <v>2339637725</v>
      </c>
      <c r="H91" s="8">
        <f>G91/1936.27</f>
        <v>1208322.0444462807</v>
      </c>
    </row>
    <row r="92" spans="1:4" ht="11.25">
      <c r="A92" s="4" t="s">
        <v>105</v>
      </c>
      <c r="D92" s="4" t="s">
        <v>155</v>
      </c>
    </row>
    <row r="93" spans="2:8" ht="11.25">
      <c r="B93" s="4">
        <v>3</v>
      </c>
      <c r="C93" s="4" t="s">
        <v>1</v>
      </c>
      <c r="D93" s="4" t="s">
        <v>72</v>
      </c>
      <c r="E93" s="4" t="s">
        <v>73</v>
      </c>
      <c r="F93" s="4" t="s">
        <v>71</v>
      </c>
      <c r="G93" s="5">
        <v>1315000000</v>
      </c>
      <c r="H93" s="8">
        <f>G93/1936.27</f>
        <v>679140.8223026748</v>
      </c>
    </row>
    <row r="95" spans="4:10" s="12" customFormat="1" ht="12.75">
      <c r="D95" s="13" t="s">
        <v>164</v>
      </c>
      <c r="G95" s="14">
        <f>SUM(G4:G93)</f>
        <v>24276738413</v>
      </c>
      <c r="H95" s="15">
        <f>G95/1936.27</f>
        <v>12537889.040784601</v>
      </c>
      <c r="J95" s="16"/>
    </row>
    <row r="96" spans="4:10" s="12" customFormat="1" ht="19.5" customHeight="1">
      <c r="D96" s="13" t="s">
        <v>165</v>
      </c>
      <c r="G96" s="14">
        <f>G95+14228241469</f>
        <v>38504979882</v>
      </c>
      <c r="H96" s="15">
        <f>G96/1936.27</f>
        <v>19886162.509360783</v>
      </c>
      <c r="J96" s="16"/>
    </row>
  </sheetData>
  <printOptions gridLines="1"/>
  <pageMargins left="0.3937007874015748" right="0.35433070866141736" top="0.984251968503937" bottom="0.984251968503937" header="0.5118110236220472" footer="0.1968503937007874"/>
  <pageSetup horizontalDpi="150" verticalDpi="150" orientation="landscape" pageOrder="overThenDown" paperSize="9" scale="90" r:id="rId1"/>
  <headerFooter alignWithMargins="0">
    <oddHeader>&amp;C
INTERVENTI DEL SETTORE MATERNO INFANTILE ART. 3, COMMA 4, DEL D.L. 1.12.95. N. 509, CONVERTITO DALLA L. 311.1996, N. 34
&amp;Rallegato  A)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B6" sqref="B6"/>
    </sheetView>
  </sheetViews>
  <sheetFormatPr defaultColWidth="9.140625" defaultRowHeight="12.75"/>
  <cols>
    <col min="1" max="1" width="20.7109375" style="0" customWidth="1"/>
    <col min="2" max="2" width="41.57421875" style="0" customWidth="1"/>
    <col min="3" max="3" width="14.00390625" style="0" customWidth="1"/>
    <col min="4" max="4" width="19.57421875" style="0" customWidth="1"/>
    <col min="5" max="5" width="21.00390625" style="0" customWidth="1"/>
  </cols>
  <sheetData>
    <row r="1" spans="1:5" ht="64.5" customHeight="1">
      <c r="A1" s="17" t="s">
        <v>167</v>
      </c>
      <c r="B1" s="17" t="s">
        <v>168</v>
      </c>
      <c r="C1" s="18" t="s">
        <v>169</v>
      </c>
      <c r="D1" s="19" t="s">
        <v>170</v>
      </c>
      <c r="E1" s="20" t="s">
        <v>171</v>
      </c>
    </row>
    <row r="2" spans="1:5" ht="12.75" customHeight="1">
      <c r="A2" s="21" t="s">
        <v>172</v>
      </c>
      <c r="B2" s="22"/>
      <c r="C2" s="23"/>
      <c r="D2" s="24"/>
      <c r="E2" s="25"/>
    </row>
    <row r="3" spans="1:5" ht="24.75" customHeight="1">
      <c r="A3" s="26" t="s">
        <v>173</v>
      </c>
      <c r="B3" s="27" t="s">
        <v>174</v>
      </c>
      <c r="C3" s="23" t="s">
        <v>175</v>
      </c>
      <c r="D3" s="28">
        <v>237500000</v>
      </c>
      <c r="E3" s="29">
        <f aca="true" t="shared" si="0" ref="E3:E23">D3/1936.27</f>
        <v>122658.51353375304</v>
      </c>
    </row>
    <row r="4" spans="1:5" ht="24.75" customHeight="1">
      <c r="A4" s="26" t="s">
        <v>173</v>
      </c>
      <c r="B4" s="30" t="s">
        <v>176</v>
      </c>
      <c r="C4" s="26" t="s">
        <v>177</v>
      </c>
      <c r="D4" s="28">
        <v>61750000</v>
      </c>
      <c r="E4" s="29">
        <f t="shared" si="0"/>
        <v>31891.213518775792</v>
      </c>
    </row>
    <row r="5" spans="1:5" ht="24.75" customHeight="1">
      <c r="A5" s="26" t="s">
        <v>178</v>
      </c>
      <c r="B5" s="30" t="s">
        <v>179</v>
      </c>
      <c r="C5" s="26" t="s">
        <v>180</v>
      </c>
      <c r="D5" s="28">
        <v>22325000</v>
      </c>
      <c r="E5" s="29">
        <f t="shared" si="0"/>
        <v>11529.900272172787</v>
      </c>
    </row>
    <row r="6" spans="1:5" ht="24.75" customHeight="1">
      <c r="A6" s="26" t="s">
        <v>178</v>
      </c>
      <c r="B6" s="30" t="s">
        <v>181</v>
      </c>
      <c r="C6" s="26" t="s">
        <v>182</v>
      </c>
      <c r="D6" s="28">
        <v>25175000</v>
      </c>
      <c r="E6" s="29">
        <f t="shared" si="0"/>
        <v>13001.802434577823</v>
      </c>
    </row>
    <row r="7" spans="1:5" ht="24.75" customHeight="1">
      <c r="A7" s="31" t="s">
        <v>183</v>
      </c>
      <c r="B7" s="32" t="s">
        <v>184</v>
      </c>
      <c r="C7" s="33" t="s">
        <v>185</v>
      </c>
      <c r="D7" s="34">
        <v>352925000</v>
      </c>
      <c r="E7" s="29">
        <f t="shared" si="0"/>
        <v>182270.55111115702</v>
      </c>
    </row>
    <row r="8" spans="1:5" ht="24.75" customHeight="1">
      <c r="A8" s="33" t="s">
        <v>186</v>
      </c>
      <c r="B8" s="30" t="s">
        <v>187</v>
      </c>
      <c r="C8" s="33" t="s">
        <v>185</v>
      </c>
      <c r="D8" s="35">
        <v>266000000</v>
      </c>
      <c r="E8" s="29">
        <f t="shared" si="0"/>
        <v>137377.53515780342</v>
      </c>
    </row>
    <row r="9" spans="1:5" ht="24.75" customHeight="1">
      <c r="A9" s="26" t="s">
        <v>178</v>
      </c>
      <c r="B9" s="30" t="s">
        <v>188</v>
      </c>
      <c r="C9" s="33" t="s">
        <v>189</v>
      </c>
      <c r="D9" s="35">
        <v>722475000</v>
      </c>
      <c r="E9" s="29">
        <f t="shared" si="0"/>
        <v>373127.19816967676</v>
      </c>
    </row>
    <row r="10" spans="1:5" ht="24.75" customHeight="1">
      <c r="A10" s="31" t="s">
        <v>183</v>
      </c>
      <c r="B10" s="30" t="s">
        <v>190</v>
      </c>
      <c r="C10" s="33" t="s">
        <v>191</v>
      </c>
      <c r="D10" s="35">
        <v>188186566</v>
      </c>
      <c r="E10" s="29">
        <f t="shared" si="0"/>
        <v>97190.25032665899</v>
      </c>
    </row>
    <row r="11" spans="1:5" ht="24.75" customHeight="1">
      <c r="A11" s="26" t="s">
        <v>178</v>
      </c>
      <c r="B11" s="30" t="s">
        <v>192</v>
      </c>
      <c r="C11" s="33" t="s">
        <v>193</v>
      </c>
      <c r="D11" s="35">
        <v>111625000</v>
      </c>
      <c r="E11" s="29">
        <f t="shared" si="0"/>
        <v>57649.50136086393</v>
      </c>
    </row>
    <row r="12" spans="1:5" ht="24.75" customHeight="1">
      <c r="A12" s="36" t="s">
        <v>194</v>
      </c>
      <c r="B12" s="30" t="s">
        <v>195</v>
      </c>
      <c r="C12" s="33" t="s">
        <v>196</v>
      </c>
      <c r="D12" s="35">
        <v>4580972200</v>
      </c>
      <c r="E12" s="29">
        <f t="shared" si="0"/>
        <v>2365874.6972271428</v>
      </c>
    </row>
    <row r="13" spans="1:5" ht="24.75" customHeight="1">
      <c r="A13" s="36" t="s">
        <v>197</v>
      </c>
      <c r="B13" s="30" t="s">
        <v>198</v>
      </c>
      <c r="C13" s="33" t="s">
        <v>196</v>
      </c>
      <c r="D13" s="35">
        <v>664346163</v>
      </c>
      <c r="E13" s="29">
        <f t="shared" si="0"/>
        <v>343106.15926497855</v>
      </c>
    </row>
    <row r="14" spans="1:5" ht="24.75" customHeight="1">
      <c r="A14" s="31" t="s">
        <v>183</v>
      </c>
      <c r="B14" s="30" t="s">
        <v>199</v>
      </c>
      <c r="C14" s="33" t="s">
        <v>191</v>
      </c>
      <c r="D14" s="35">
        <v>54274464</v>
      </c>
      <c r="E14" s="29">
        <f t="shared" si="0"/>
        <v>28030.421377183968</v>
      </c>
    </row>
    <row r="15" spans="1:5" ht="24.75" customHeight="1">
      <c r="A15" s="31" t="s">
        <v>183</v>
      </c>
      <c r="B15" s="30" t="s">
        <v>200</v>
      </c>
      <c r="C15" s="33" t="s">
        <v>201</v>
      </c>
      <c r="D15" s="35">
        <v>256033781</v>
      </c>
      <c r="E15" s="29">
        <f t="shared" si="0"/>
        <v>132230.4125974167</v>
      </c>
    </row>
    <row r="16" spans="1:5" ht="24.75" customHeight="1">
      <c r="A16" s="31" t="s">
        <v>183</v>
      </c>
      <c r="B16" s="30" t="s">
        <v>202</v>
      </c>
      <c r="C16" s="33" t="s">
        <v>203</v>
      </c>
      <c r="D16" s="35">
        <v>345106484</v>
      </c>
      <c r="E16" s="29">
        <f t="shared" si="0"/>
        <v>178232.62458231547</v>
      </c>
    </row>
    <row r="17" spans="1:5" ht="24.75" customHeight="1">
      <c r="A17" s="31" t="s">
        <v>183</v>
      </c>
      <c r="B17" s="30" t="s">
        <v>204</v>
      </c>
      <c r="C17" s="33" t="s">
        <v>205</v>
      </c>
      <c r="D17" s="35">
        <v>206245000</v>
      </c>
      <c r="E17" s="29">
        <f t="shared" si="0"/>
        <v>106516.65315271114</v>
      </c>
    </row>
    <row r="18" spans="1:5" ht="24.75" customHeight="1">
      <c r="A18" s="31" t="s">
        <v>183</v>
      </c>
      <c r="B18" s="30" t="s">
        <v>206</v>
      </c>
      <c r="C18" s="33" t="s">
        <v>207</v>
      </c>
      <c r="D18" s="35">
        <v>301061811</v>
      </c>
      <c r="E18" s="29">
        <f t="shared" si="0"/>
        <v>155485.44934332505</v>
      </c>
    </row>
    <row r="19" spans="1:5" ht="24.75" customHeight="1">
      <c r="A19" s="31" t="s">
        <v>208</v>
      </c>
      <c r="B19" s="30" t="s">
        <v>209</v>
      </c>
      <c r="C19" s="33" t="s">
        <v>210</v>
      </c>
      <c r="D19" s="35">
        <v>446500000</v>
      </c>
      <c r="E19" s="29">
        <f t="shared" si="0"/>
        <v>230598.0054434557</v>
      </c>
    </row>
    <row r="20" spans="1:5" ht="24.75" customHeight="1">
      <c r="A20" s="31" t="s">
        <v>211</v>
      </c>
      <c r="B20" s="30" t="s">
        <v>198</v>
      </c>
      <c r="C20" s="33" t="s">
        <v>212</v>
      </c>
      <c r="D20" s="35">
        <v>707750000</v>
      </c>
      <c r="E20" s="29">
        <f t="shared" si="0"/>
        <v>365522.37033058406</v>
      </c>
    </row>
    <row r="21" spans="1:5" ht="24.75" customHeight="1">
      <c r="A21" s="31" t="s">
        <v>208</v>
      </c>
      <c r="B21" s="30" t="s">
        <v>213</v>
      </c>
      <c r="C21" s="33" t="s">
        <v>214</v>
      </c>
      <c r="D21" s="35">
        <v>180500000</v>
      </c>
      <c r="E21" s="29">
        <f t="shared" si="0"/>
        <v>93220.4702856523</v>
      </c>
    </row>
    <row r="22" spans="1:5" ht="24.75" customHeight="1">
      <c r="A22" s="31" t="s">
        <v>208</v>
      </c>
      <c r="B22" s="30" t="s">
        <v>215</v>
      </c>
      <c r="C22" s="33" t="s">
        <v>216</v>
      </c>
      <c r="D22" s="35">
        <v>88350000</v>
      </c>
      <c r="E22" s="29">
        <f t="shared" si="0"/>
        <v>45628.96703455613</v>
      </c>
    </row>
    <row r="23" spans="1:5" ht="24.75" customHeight="1">
      <c r="A23" s="31" t="s">
        <v>183</v>
      </c>
      <c r="B23" s="30" t="s">
        <v>217</v>
      </c>
      <c r="C23" s="33" t="s">
        <v>191</v>
      </c>
      <c r="D23" s="35">
        <v>950000000</v>
      </c>
      <c r="E23" s="29">
        <f t="shared" si="0"/>
        <v>490634.05413501215</v>
      </c>
    </row>
    <row r="24" spans="1:5" ht="17.25" customHeight="1">
      <c r="A24" s="37"/>
      <c r="B24" s="38" t="s">
        <v>218</v>
      </c>
      <c r="C24" s="39"/>
      <c r="D24" s="40">
        <f>SUM(D3:D23)</f>
        <v>10769101469</v>
      </c>
      <c r="E24" s="41">
        <f>D24/1936.27</f>
        <v>5561776.750659774</v>
      </c>
    </row>
    <row r="25" spans="1:5" ht="21" customHeight="1">
      <c r="A25" s="42" t="s">
        <v>219</v>
      </c>
      <c r="B25" s="38"/>
      <c r="C25" s="39"/>
      <c r="D25" s="40"/>
      <c r="E25" s="41"/>
    </row>
    <row r="26" spans="1:5" ht="24.75" customHeight="1">
      <c r="A26" s="43" t="s">
        <v>220</v>
      </c>
      <c r="B26" s="44" t="s">
        <v>221</v>
      </c>
      <c r="C26" s="45" t="s">
        <v>222</v>
      </c>
      <c r="D26" s="46">
        <v>428640000</v>
      </c>
      <c r="E26" s="29">
        <f>D26/1936.27</f>
        <v>221374.08522571748</v>
      </c>
    </row>
    <row r="27" spans="1:5" ht="20.25" customHeight="1">
      <c r="A27" s="43"/>
      <c r="B27" s="38" t="s">
        <v>218</v>
      </c>
      <c r="C27" s="45"/>
      <c r="D27" s="47">
        <f>SUM(D26)</f>
        <v>428640000</v>
      </c>
      <c r="E27" s="29"/>
    </row>
    <row r="28" spans="1:5" ht="18.75" customHeight="1">
      <c r="A28" s="48" t="s">
        <v>223</v>
      </c>
      <c r="B28" s="44"/>
      <c r="C28" s="45"/>
      <c r="D28" s="46"/>
      <c r="E28" s="29"/>
    </row>
    <row r="29" spans="1:5" ht="24.75" customHeight="1">
      <c r="A29" s="49" t="s">
        <v>224</v>
      </c>
      <c r="B29" s="50" t="s">
        <v>225</v>
      </c>
      <c r="C29" s="51" t="s">
        <v>226</v>
      </c>
      <c r="D29" s="52">
        <v>285000000</v>
      </c>
      <c r="E29" s="53">
        <f aca="true" t="shared" si="1" ref="E29:E37">D29/1936.27</f>
        <v>147190.21624050365</v>
      </c>
    </row>
    <row r="30" spans="1:5" ht="24.75" customHeight="1">
      <c r="A30" s="49" t="s">
        <v>224</v>
      </c>
      <c r="B30" s="50" t="s">
        <v>227</v>
      </c>
      <c r="C30" s="51" t="s">
        <v>228</v>
      </c>
      <c r="D30" s="52">
        <v>285000000</v>
      </c>
      <c r="E30" s="53">
        <f t="shared" si="1"/>
        <v>147190.21624050365</v>
      </c>
    </row>
    <row r="31" spans="1:5" ht="17.25" customHeight="1">
      <c r="A31" s="49" t="s">
        <v>224</v>
      </c>
      <c r="B31" s="50" t="s">
        <v>229</v>
      </c>
      <c r="C31" s="51" t="s">
        <v>230</v>
      </c>
      <c r="D31" s="52">
        <v>285000000</v>
      </c>
      <c r="E31" s="53">
        <f t="shared" si="1"/>
        <v>147190.21624050365</v>
      </c>
    </row>
    <row r="32" spans="1:5" ht="24.75" customHeight="1">
      <c r="A32" s="49" t="s">
        <v>231</v>
      </c>
      <c r="B32" s="50" t="s">
        <v>232</v>
      </c>
      <c r="C32" s="51" t="s">
        <v>233</v>
      </c>
      <c r="D32" s="52">
        <v>760000000</v>
      </c>
      <c r="E32" s="53">
        <f t="shared" si="1"/>
        <v>392507.24330800975</v>
      </c>
    </row>
    <row r="33" spans="1:5" ht="17.25" customHeight="1">
      <c r="A33" s="49" t="s">
        <v>234</v>
      </c>
      <c r="B33" s="50" t="s">
        <v>235</v>
      </c>
      <c r="C33" s="51" t="s">
        <v>236</v>
      </c>
      <c r="D33" s="52">
        <v>475000000</v>
      </c>
      <c r="E33" s="53">
        <f t="shared" si="1"/>
        <v>245317.02706750607</v>
      </c>
    </row>
    <row r="34" spans="1:5" ht="17.25" customHeight="1">
      <c r="A34" s="49" t="s">
        <v>234</v>
      </c>
      <c r="B34" s="50" t="s">
        <v>235</v>
      </c>
      <c r="C34" s="51" t="s">
        <v>237</v>
      </c>
      <c r="D34" s="52">
        <v>370500000</v>
      </c>
      <c r="E34" s="53">
        <f t="shared" si="1"/>
        <v>191347.28111265475</v>
      </c>
    </row>
    <row r="35" spans="1:5" ht="21" customHeight="1">
      <c r="A35" s="49" t="s">
        <v>234</v>
      </c>
      <c r="B35" s="50" t="s">
        <v>238</v>
      </c>
      <c r="C35" s="51" t="s">
        <v>239</v>
      </c>
      <c r="D35" s="52">
        <v>285000000</v>
      </c>
      <c r="E35" s="53">
        <f t="shared" si="1"/>
        <v>147190.21624050365</v>
      </c>
    </row>
    <row r="36" spans="1:5" ht="16.5" customHeight="1">
      <c r="A36" s="49" t="s">
        <v>234</v>
      </c>
      <c r="B36" s="50" t="s">
        <v>238</v>
      </c>
      <c r="C36" s="51" t="s">
        <v>240</v>
      </c>
      <c r="D36" s="52">
        <v>285000000</v>
      </c>
      <c r="E36" s="53">
        <f t="shared" si="1"/>
        <v>147190.21624050365</v>
      </c>
    </row>
    <row r="37" spans="1:5" ht="12.75">
      <c r="A37" s="54"/>
      <c r="B37" s="38" t="s">
        <v>218</v>
      </c>
      <c r="C37" s="55"/>
      <c r="D37" s="47">
        <f>SUM(D29:D36)</f>
        <v>3030500000</v>
      </c>
      <c r="E37" s="56">
        <f t="shared" si="1"/>
        <v>1565122.6326906888</v>
      </c>
    </row>
    <row r="38" spans="1:5" ht="12.75">
      <c r="A38" s="54"/>
      <c r="B38" s="57" t="s">
        <v>241</v>
      </c>
      <c r="C38" s="55"/>
      <c r="D38" s="47">
        <f>D37+D27+D24</f>
        <v>14228241469</v>
      </c>
      <c r="E38" s="58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TESORO E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S.A.P.E.</dc:creator>
  <cp:keywords/>
  <dc:description/>
  <cp:lastModifiedBy>SBANFI</cp:lastModifiedBy>
  <cp:lastPrinted>1997-11-18T11:14:28Z</cp:lastPrinted>
  <dcterms:created xsi:type="dcterms:W3CDTF">1999-07-08T09:23:59Z</dcterms:created>
  <cp:category/>
  <cp:version/>
  <cp:contentType/>
  <cp:contentStatus/>
</cp:coreProperties>
</file>