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60" windowHeight="5580" activeTab="1"/>
  </bookViews>
  <sheets>
    <sheet name="Tabella 1" sheetId="1" r:id="rId1"/>
    <sheet name="Tabella 2" sheetId="2" r:id="rId2"/>
  </sheets>
  <externalReferences>
    <externalReference r:id="rId5"/>
    <externalReference r:id="rId6"/>
  </externalReferences>
  <definedNames>
    <definedName name="MAXFESR">#REF!</definedName>
    <definedName name="MAXFSE">#REF!</definedName>
    <definedName name="MINFESR">#REF!</definedName>
    <definedName name="MINFSE">#REF!</definedName>
    <definedName name="QNP_97">#REF!</definedName>
    <definedName name="QNP_97\99">#REF!</definedName>
    <definedName name="QNP_98">#REF!</definedName>
    <definedName name="QNP_99">#REF!</definedName>
    <definedName name="Regioni">#REF!</definedName>
    <definedName name="Stato_97">#REF!</definedName>
    <definedName name="Stato_98">#REF!</definedName>
    <definedName name="Stato_99">#REF!</definedName>
    <definedName name="tasso_9799">'[1]tassi conversione'!$A$1</definedName>
    <definedName name="Tasso_di_conversione">#REF!</definedName>
    <definedName name="tasso_di_conversione_94\96" localSheetId="0">'[2]Delib. f-fesr in MLD. 97-99'!$P$4</definedName>
    <definedName name="tasso_di_conversione_94\96">#REF!</definedName>
    <definedName name="tot_regaltri_97">#REF!</definedName>
    <definedName name="Tot_regaltri_97\99">#REF!</definedName>
    <definedName name="tot_regaltri_98">#REF!</definedName>
    <definedName name="tot_regaltri_99">#REF!</definedName>
    <definedName name="Tot_Stato_97\99">#REF!</definedName>
  </definedNames>
  <calcPr fullCalcOnLoad="1"/>
</workbook>
</file>

<file path=xl/sharedStrings.xml><?xml version="1.0" encoding="utf-8"?>
<sst xmlns="http://schemas.openxmlformats.org/spreadsheetml/2006/main" count="53" uniqueCount="36">
  <si>
    <t>POP REGIONI OBIETTIVO 1</t>
  </si>
  <si>
    <t>AZIONI COFINANZIATE DAL FESR</t>
  </si>
  <si>
    <t>QUOTA NAZIONALE PUBBLICA</t>
  </si>
  <si>
    <t>REGIONI</t>
  </si>
  <si>
    <t xml:space="preserve">TOTALE </t>
  </si>
  <si>
    <t>meuro</t>
  </si>
  <si>
    <t>miliardi di lire</t>
  </si>
  <si>
    <t>CALABRIA</t>
  </si>
  <si>
    <t>MOLISE</t>
  </si>
  <si>
    <t xml:space="preserve">SARDEGNA </t>
  </si>
  <si>
    <t>TOTALE</t>
  </si>
  <si>
    <t>Tabella 1</t>
  </si>
  <si>
    <t>Legge n.641/96</t>
  </si>
  <si>
    <t>REGIONI OBIETTIVO 1</t>
  </si>
  <si>
    <t>TABELLA 2</t>
  </si>
  <si>
    <t>AZIONI COFINANZIATE DAL  FESR</t>
  </si>
  <si>
    <t>REGOLAMENTO CEE N. 2081/93</t>
  </si>
  <si>
    <t>QUOTA NAZIONALE PUBBLICA 1997-1999</t>
  </si>
  <si>
    <t>(MILIARDI DI LIRE)</t>
  </si>
  <si>
    <t>L. 488/92</t>
  </si>
  <si>
    <t>L. 641/96</t>
  </si>
  <si>
    <t xml:space="preserve">L. 183/87 </t>
  </si>
  <si>
    <t>L. 208/98                   Delibera Cipe                        9 luglio 1998</t>
  </si>
  <si>
    <t xml:space="preserve">1997 </t>
  </si>
  <si>
    <t>1999 e successivi</t>
  </si>
  <si>
    <t>REGIONI ALTRI</t>
  </si>
  <si>
    <t>QNP</t>
  </si>
  <si>
    <t>BASILICATA</t>
  </si>
  <si>
    <t>CAMPANIA</t>
  </si>
  <si>
    <t>PUGLIA</t>
  </si>
  <si>
    <t>SARDEGNA</t>
  </si>
  <si>
    <t>SICILIA</t>
  </si>
  <si>
    <t>Tasso di conversione Lira/Ecu = 1.920/1</t>
  </si>
  <si>
    <t>La presente tabella annulla e sostituisce la tabella 2 allegata alla deliberazione CIPE n.124/98 assunta in data 11 novembre 1998</t>
  </si>
  <si>
    <t>(*)</t>
  </si>
  <si>
    <t>(*) Di cui 2,317 milioni di lire si riferiscono all'annualità 1999.</t>
  </si>
</sst>
</file>

<file path=xl/styles.xml><?xml version="1.0" encoding="utf-8"?>
<styleSheet xmlns="http://schemas.openxmlformats.org/spreadsheetml/2006/main">
  <numFmts count="8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0.000"/>
    <numFmt numFmtId="166" formatCode="#,##0.0"/>
    <numFmt numFmtId="167" formatCode="#,##0.0000"/>
    <numFmt numFmtId="168" formatCode="#,##0.00000"/>
    <numFmt numFmtId="169" formatCode="#,##0.000000"/>
    <numFmt numFmtId="170" formatCode="0.0000"/>
    <numFmt numFmtId="171" formatCode="0.00000"/>
    <numFmt numFmtId="172" formatCode="0.0000000"/>
    <numFmt numFmtId="173" formatCode="0.000000"/>
    <numFmt numFmtId="174" formatCode="0.0"/>
    <numFmt numFmtId="175" formatCode="0.00000000"/>
    <numFmt numFmtId="176" formatCode="#,##0.0000000"/>
    <numFmt numFmtId="177" formatCode="#,##0.00000000"/>
    <numFmt numFmtId="178" formatCode="#,##0.000000000"/>
    <numFmt numFmtId="179" formatCode="#,##0.0000000000"/>
    <numFmt numFmtId="180" formatCode="_-* #,##0.0_-;\-* #,##0.0_-;_-* &quot;-&quot;_-;_-@_-"/>
    <numFmt numFmtId="181" formatCode="_-* #,##0.00_-;\-* #,##0.00_-;_-* &quot;-&quot;_-;_-@_-"/>
    <numFmt numFmtId="182" formatCode="_-* #,##0.000_-;\-* #,##0.000_-;_-* &quot;-&quot;_-;_-@_-"/>
    <numFmt numFmtId="183" formatCode="_-* #,##0.0000_-;\-* #,##0.0000_-;_-* &quot;-&quot;_-;_-@_-"/>
    <numFmt numFmtId="184" formatCode="_-* #,##0.00000_-;\-* #,##0.00000_-;_-* &quot;-&quot;_-;_-@_-"/>
    <numFmt numFmtId="185" formatCode="0.000_)"/>
    <numFmt numFmtId="186" formatCode="_-* #,##0.000000_-;\-* #,##0.000000_-;_-* &quot;-&quot;_-;_-@_-"/>
    <numFmt numFmtId="187" formatCode="0.000000000"/>
    <numFmt numFmtId="188" formatCode="0.00_)"/>
    <numFmt numFmtId="189" formatCode="0.0_)"/>
    <numFmt numFmtId="190" formatCode="0_)"/>
    <numFmt numFmtId="191" formatCode="_-\ #,##0.000_-;\-* #,##0.000_-;_-* &quot;-&quot;_-;_-@_-"/>
    <numFmt numFmtId="192" formatCode="_-#,##0.000_-;\-* #,##0.000_-;_-* &quot;-&quot;_-;_-@_-"/>
    <numFmt numFmtId="193" formatCode="#,##0\ "/>
    <numFmt numFmtId="194" formatCode="#,##0\ \ "/>
    <numFmt numFmtId="195" formatCode="#,##0.0\ \ "/>
    <numFmt numFmtId="196" formatCode="#,##0.00\ \ "/>
    <numFmt numFmtId="197" formatCode="#,##0.000\ \ "/>
    <numFmt numFmtId="198" formatCode="\ #,##0.000"/>
    <numFmt numFmtId="199" formatCode="###,###,###,###"/>
    <numFmt numFmtId="200" formatCode="###,###,000,000"/>
    <numFmt numFmtId="201" formatCode="_-* #,##0.0000000_-;\-* #,##0.0000000_-;_-* &quot;-&quot;_-;_-@_-"/>
    <numFmt numFmtId="202" formatCode="_-* #,##0.00000000_-;\-* #,##0.00000000_-;_-* &quot;-&quot;_-;_-@_-"/>
    <numFmt numFmtId="203" formatCode="_-* #,##0.000000000_-;\-* #,##0.000000000_-;_-* &quot;-&quot;_-;_-@_-"/>
    <numFmt numFmtId="204" formatCode="_-* #,##0.0000000000_-;\-* #,##0.0000000000_-;_-* &quot;-&quot;_-;_-@_-"/>
    <numFmt numFmtId="205" formatCode="_-* #,##0.00000000000_-;\-* #,##0.00000000000_-;_-* &quot;-&quot;_-;_-@_-"/>
    <numFmt numFmtId="206" formatCode="_-* #,##0.000000000000_-;\-* #,##0.000000000000_-;_-* &quot;-&quot;_-;_-@_-"/>
    <numFmt numFmtId="207" formatCode="#,##0\ &quot;BF&quot;;\-#,##0\ &quot;BF&quot;"/>
    <numFmt numFmtId="208" formatCode="#,##0\ &quot;BF&quot;;[Red]\-#,##0\ &quot;BF&quot;"/>
    <numFmt numFmtId="209" formatCode="#,##0.00\ &quot;BF&quot;;\-#,##0.00\ &quot;BF&quot;"/>
    <numFmt numFmtId="210" formatCode="#,##0.00\ &quot;BF&quot;;[Red]\-#,##0.00\ &quot;BF&quot;"/>
    <numFmt numFmtId="211" formatCode="_-* #,##0\ &quot;BF&quot;_-;\-* #,##0\ &quot;BF&quot;_-;_-* &quot;-&quot;\ &quot;BF&quot;_-;_-@_-"/>
    <numFmt numFmtId="212" formatCode="_-* #,##0\ _B_F_-;\-* #,##0\ _B_F_-;_-* &quot;-&quot;\ _B_F_-;_-@_-"/>
    <numFmt numFmtId="213" formatCode="_-* #,##0.00\ &quot;BF&quot;_-;\-* #,##0.00\ &quot;BF&quot;_-;_-* &quot;-&quot;??\ &quot;BF&quot;_-;_-@_-"/>
    <numFmt numFmtId="214" formatCode="_-* #,##0.00\ _B_F_-;\-* #,##0.00\ _B_F_-;_-* &quot;-&quot;??\ _B_F_-;_-@_-"/>
    <numFmt numFmtId="215" formatCode="_-* #,##0.000_-;\-* #,##0.000_-;_-* &quot;-&quot;??_-;_-@_-"/>
    <numFmt numFmtId="216" formatCode="_-* #,##0.0_-;\-* #,##0.0_-;_-* &quot;-&quot;??_-;_-@_-"/>
    <numFmt numFmtId="217" formatCode="_-* #,##0_-;\-* #,##0_-;_-* &quot;-&quot;??_-;_-@_-"/>
    <numFmt numFmtId="218" formatCode="#,##0.0;\-#,##0.0"/>
    <numFmt numFmtId="219" formatCode="_-* #,##0.000000_-;\-* #,##0.000000_-;_-* &quot;-&quot;??????_-;_-@_-"/>
    <numFmt numFmtId="220" formatCode="_-* #,##0.000_-;\-* #,##0.000_-;_-* &quot;-&quot;???_-;_-@_-"/>
    <numFmt numFmtId="221" formatCode="_-* #,##0.0000_-;\-* #,##0.0000_-;_-* &quot;-&quot;????_-;_-@_-"/>
    <numFmt numFmtId="222" formatCode="_-* #,##0.0000_-;\-* #,##0.0000_-;_-* &quot;-&quot;???_-;_-@_-"/>
    <numFmt numFmtId="223" formatCode="_-* #,##0.00000_-;\-* #,##0.00000_-;_-* &quot;-&quot;???_-;_-@_-"/>
    <numFmt numFmtId="224" formatCode="_-* #,##0.000000_-;\-* #,##0.000000_-;_-* &quot;-&quot;???_-;_-@_-"/>
    <numFmt numFmtId="225" formatCode="_-* #,##0.0000000_-;\-* #,##0.0000000_-;_-* &quot;-&quot;???_-;_-@_-"/>
    <numFmt numFmtId="226" formatCode="0.0%"/>
    <numFmt numFmtId="227" formatCode="_-* #,##0.0000_-;\-* #,##0.0000_-;_-* &quot;-&quot;??_-;_-@_-"/>
    <numFmt numFmtId="228" formatCode="_-* #,##0.00000_-;\-* #,##0.00000_-;_-* &quot;-&quot;??_-;_-@_-"/>
    <numFmt numFmtId="229" formatCode="_-* #,##0.000000_-;\-* #,##0.000000_-;_-* &quot;-&quot;??_-;_-@_-"/>
    <numFmt numFmtId="230" formatCode="\'\%"/>
    <numFmt numFmtId="231" formatCode="0.000000000000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d/m"/>
    <numFmt numFmtId="238" formatCode="0.000%"/>
    <numFmt numFmtId="239" formatCode="00000"/>
    <numFmt numFmtId="240" formatCode="\ #,##0\ \ "/>
    <numFmt numFmtId="241" formatCode="\ #,##0\ "/>
    <numFmt numFmtId="242" formatCode="#,##0\-"/>
  </numFmts>
  <fonts count="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21" applyFont="1" applyFill="1">
      <alignment/>
      <protection/>
    </xf>
    <xf numFmtId="0" fontId="5" fillId="0" borderId="0" xfId="21" applyFont="1" applyFill="1" applyAlignment="1" quotePrefix="1">
      <alignment horizontal="left"/>
      <protection/>
    </xf>
    <xf numFmtId="0" fontId="6" fillId="0" borderId="0" xfId="21" applyFont="1" applyFill="1" applyAlignment="1">
      <alignment vertical="top"/>
      <protection/>
    </xf>
    <xf numFmtId="0" fontId="6" fillId="0" borderId="1" xfId="22" applyFont="1" applyBorder="1" applyAlignment="1">
      <alignment horizontal="center" wrapText="1"/>
      <protection/>
    </xf>
    <xf numFmtId="0" fontId="6" fillId="0" borderId="2" xfId="22" applyFont="1" applyBorder="1" applyAlignment="1">
      <alignment horizontal="centerContinuous" vertical="center" wrapText="1"/>
      <protection/>
    </xf>
    <xf numFmtId="0" fontId="6" fillId="0" borderId="3" xfId="22" applyFont="1" applyBorder="1" applyAlignment="1">
      <alignment horizontal="centerContinuous" vertical="center" wrapText="1"/>
      <protection/>
    </xf>
    <xf numFmtId="0" fontId="6" fillId="0" borderId="4" xfId="22" applyFont="1" applyBorder="1" applyAlignment="1">
      <alignment horizontal="centerContinuous" vertical="center" wrapText="1"/>
      <protection/>
    </xf>
    <xf numFmtId="0" fontId="6" fillId="0" borderId="5" xfId="22" applyFont="1" applyBorder="1" applyAlignment="1">
      <alignment horizontal="center" vertical="top" wrapText="1"/>
      <protection/>
    </xf>
    <xf numFmtId="182" fontId="6" fillId="0" borderId="0" xfId="16" applyNumberFormat="1" applyFont="1" applyBorder="1" applyAlignment="1">
      <alignment/>
    </xf>
    <xf numFmtId="182" fontId="6" fillId="0" borderId="6" xfId="16" applyNumberFormat="1" applyFont="1" applyBorder="1" applyAlignment="1">
      <alignment/>
    </xf>
    <xf numFmtId="0" fontId="6" fillId="0" borderId="7" xfId="22" applyFont="1" applyBorder="1" applyAlignment="1">
      <alignment horizontal="center" vertical="center" wrapText="1"/>
      <protection/>
    </xf>
    <xf numFmtId="182" fontId="6" fillId="0" borderId="7" xfId="16" applyNumberFormat="1" applyFont="1" applyBorder="1" applyAlignment="1">
      <alignment vertical="center"/>
    </xf>
    <xf numFmtId="0" fontId="6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6" fillId="0" borderId="6" xfId="18" applyFont="1" applyBorder="1">
      <alignment/>
      <protection/>
    </xf>
    <xf numFmtId="220" fontId="6" fillId="0" borderId="0" xfId="21" applyNumberFormat="1" applyFont="1" applyFill="1" applyBorder="1">
      <alignment/>
      <protection/>
    </xf>
    <xf numFmtId="0" fontId="0" fillId="0" borderId="7" xfId="22" applyFont="1" applyBorder="1" applyAlignment="1">
      <alignment horizontal="center" vertical="center" wrapText="1"/>
      <protection/>
    </xf>
    <xf numFmtId="0" fontId="0" fillId="0" borderId="4" xfId="22" applyFont="1" applyBorder="1" applyAlignment="1">
      <alignment horizontal="center" vertical="center" wrapText="1"/>
      <protection/>
    </xf>
    <xf numFmtId="0" fontId="6" fillId="0" borderId="8" xfId="22" applyFont="1" applyBorder="1" applyAlignment="1">
      <alignment horizontal="center" wrapText="1"/>
      <protection/>
    </xf>
    <xf numFmtId="0" fontId="0" fillId="0" borderId="5" xfId="22" applyFont="1" applyBorder="1" applyAlignment="1">
      <alignment horizontal="center" vertical="center" wrapText="1"/>
      <protection/>
    </xf>
    <xf numFmtId="220" fontId="6" fillId="0" borderId="8" xfId="18" applyNumberFormat="1" applyFont="1" applyBorder="1" applyAlignment="1">
      <alignment horizontal="right"/>
      <protection/>
    </xf>
    <xf numFmtId="220" fontId="6" fillId="0" borderId="7" xfId="22" applyNumberFormat="1" applyFont="1" applyBorder="1" applyAlignment="1">
      <alignment horizontal="center" vertical="center" wrapText="1"/>
      <protection/>
    </xf>
    <xf numFmtId="220" fontId="6" fillId="0" borderId="0" xfId="21" applyNumberFormat="1" applyFont="1" applyFill="1">
      <alignment/>
      <protection/>
    </xf>
    <xf numFmtId="220" fontId="5" fillId="0" borderId="8" xfId="18" applyNumberFormat="1" applyFont="1" applyBorder="1">
      <alignment/>
      <protection/>
    </xf>
    <xf numFmtId="220" fontId="5" fillId="0" borderId="7" xfId="22" applyNumberFormat="1" applyFont="1" applyBorder="1" applyAlignment="1">
      <alignment horizontal="center" vertical="center" wrapText="1"/>
      <protection/>
    </xf>
    <xf numFmtId="182" fontId="5" fillId="0" borderId="7" xfId="16" applyNumberFormat="1" applyFont="1" applyBorder="1" applyAlignment="1">
      <alignment vertical="center"/>
    </xf>
    <xf numFmtId="182" fontId="5" fillId="0" borderId="6" xfId="16" applyNumberFormat="1" applyFont="1" applyBorder="1" applyAlignment="1">
      <alignment/>
    </xf>
    <xf numFmtId="0" fontId="1" fillId="0" borderId="0" xfId="0" applyFont="1" applyFill="1" applyAlignment="1" quotePrefix="1">
      <alignment horizontal="left" vertical="top"/>
    </xf>
    <xf numFmtId="0" fontId="7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Fill="1" applyAlignment="1">
      <alignment horizontal="left" vertical="top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top" wrapText="1"/>
    </xf>
    <xf numFmtId="0" fontId="0" fillId="0" borderId="9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17" applyFont="1" applyFill="1" applyBorder="1" applyAlignment="1">
      <alignment horizontal="left" vertical="center"/>
      <protection/>
    </xf>
    <xf numFmtId="215" fontId="0" fillId="0" borderId="9" xfId="17" applyNumberFormat="1" applyFont="1" applyFill="1" applyBorder="1" applyAlignment="1">
      <alignment horizontal="left" vertical="center"/>
      <protection/>
    </xf>
    <xf numFmtId="215" fontId="0" fillId="0" borderId="13" xfId="17" applyNumberFormat="1" applyFont="1" applyFill="1" applyBorder="1" applyAlignment="1">
      <alignment horizontal="left" vertical="center"/>
      <protection/>
    </xf>
    <xf numFmtId="215" fontId="0" fillId="0" borderId="1" xfId="17" applyNumberFormat="1" applyFont="1" applyFill="1" applyBorder="1" applyAlignment="1">
      <alignment horizontal="left" vertical="center"/>
      <protection/>
    </xf>
    <xf numFmtId="215" fontId="0" fillId="0" borderId="12" xfId="17" applyNumberFormat="1" applyFont="1" applyFill="1" applyBorder="1" applyAlignment="1">
      <alignment horizontal="left" vertical="center"/>
      <protection/>
    </xf>
    <xf numFmtId="215" fontId="0" fillId="0" borderId="14" xfId="17" applyNumberFormat="1" applyFont="1" applyFill="1" applyBorder="1" applyAlignment="1">
      <alignment horizontal="left" vertical="center"/>
      <protection/>
    </xf>
    <xf numFmtId="215" fontId="0" fillId="0" borderId="8" xfId="17" applyNumberFormat="1" applyFont="1" applyFill="1" applyBorder="1" applyAlignment="1">
      <alignment horizontal="left" vertical="center"/>
      <protection/>
    </xf>
    <xf numFmtId="215" fontId="0" fillId="0" borderId="10" xfId="17" applyNumberFormat="1" applyFont="1" applyFill="1" applyBorder="1" applyAlignment="1">
      <alignment horizontal="left" vertical="center"/>
      <protection/>
    </xf>
    <xf numFmtId="0" fontId="0" fillId="0" borderId="8" xfId="17" applyFont="1" applyFill="1" applyBorder="1" applyAlignment="1">
      <alignment horizontal="left" vertical="center"/>
      <protection/>
    </xf>
    <xf numFmtId="215" fontId="0" fillId="0" borderId="15" xfId="17" applyNumberFormat="1" applyFont="1" applyFill="1" applyBorder="1" applyAlignment="1">
      <alignment horizontal="left" vertical="center"/>
      <protection/>
    </xf>
    <xf numFmtId="215" fontId="0" fillId="0" borderId="6" xfId="17" applyNumberFormat="1" applyFont="1" applyFill="1" applyBorder="1" applyAlignment="1">
      <alignment horizontal="left" vertical="center"/>
      <protection/>
    </xf>
    <xf numFmtId="215" fontId="0" fillId="0" borderId="16" xfId="17" applyNumberFormat="1" applyFont="1" applyFill="1" applyBorder="1" applyAlignment="1">
      <alignment horizontal="left" vertical="center"/>
      <protection/>
    </xf>
    <xf numFmtId="0" fontId="0" fillId="0" borderId="17" xfId="17" applyFont="1" applyFill="1" applyBorder="1" applyAlignment="1">
      <alignment horizontal="left" vertical="center"/>
      <protection/>
    </xf>
    <xf numFmtId="215" fontId="0" fillId="0" borderId="18" xfId="17" applyNumberFormat="1" applyFont="1" applyFill="1" applyBorder="1" applyAlignment="1">
      <alignment horizontal="left" vertical="center"/>
      <protection/>
    </xf>
    <xf numFmtId="215" fontId="0" fillId="0" borderId="19" xfId="17" applyNumberFormat="1" applyFont="1" applyFill="1" applyBorder="1" applyAlignment="1">
      <alignment horizontal="left" vertical="center"/>
      <protection/>
    </xf>
    <xf numFmtId="215" fontId="0" fillId="0" borderId="17" xfId="17" applyNumberFormat="1" applyFont="1" applyFill="1" applyBorder="1" applyAlignment="1">
      <alignment horizontal="left" vertical="center"/>
      <protection/>
    </xf>
    <xf numFmtId="215" fontId="0" fillId="0" borderId="20" xfId="17" applyNumberFormat="1" applyFont="1" applyFill="1" applyBorder="1" applyAlignment="1">
      <alignment horizontal="left" vertical="center"/>
      <protection/>
    </xf>
    <xf numFmtId="0" fontId="1" fillId="0" borderId="7" xfId="17" applyFont="1" applyFill="1" applyBorder="1" applyAlignment="1">
      <alignment horizontal="left" vertical="center"/>
      <protection/>
    </xf>
    <xf numFmtId="215" fontId="1" fillId="0" borderId="18" xfId="17" applyNumberFormat="1" applyFont="1" applyFill="1" applyBorder="1" applyAlignment="1">
      <alignment horizontal="left" vertical="center"/>
      <protection/>
    </xf>
    <xf numFmtId="215" fontId="1" fillId="0" borderId="7" xfId="17" applyNumberFormat="1" applyFont="1" applyFill="1" applyBorder="1" applyAlignment="1">
      <alignment horizontal="left" vertical="center"/>
      <protection/>
    </xf>
    <xf numFmtId="215" fontId="1" fillId="0" borderId="3" xfId="17" applyNumberFormat="1" applyFont="1" applyFill="1" applyBorder="1" applyAlignment="1">
      <alignment horizontal="left" vertical="center"/>
      <protection/>
    </xf>
    <xf numFmtId="215" fontId="1" fillId="0" borderId="4" xfId="17" applyNumberFormat="1" applyFont="1" applyFill="1" applyBorder="1" applyAlignment="1">
      <alignment horizontal="left" vertical="center"/>
      <protection/>
    </xf>
    <xf numFmtId="215" fontId="1" fillId="0" borderId="21" xfId="17" applyNumberFormat="1" applyFont="1" applyFill="1" applyBorder="1" applyAlignment="1">
      <alignment horizontal="left" vertical="center"/>
      <protection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215" fontId="0" fillId="0" borderId="1" xfId="0" applyNumberFormat="1" applyFont="1" applyBorder="1" applyAlignment="1">
      <alignment vertical="center"/>
    </xf>
    <xf numFmtId="215" fontId="0" fillId="0" borderId="1" xfId="0" applyNumberFormat="1" applyFont="1" applyBorder="1" applyAlignment="1">
      <alignment horizontal="right" vertical="center"/>
    </xf>
    <xf numFmtId="215" fontId="1" fillId="0" borderId="1" xfId="0" applyNumberFormat="1" applyFont="1" applyBorder="1" applyAlignment="1">
      <alignment horizontal="right" vertical="center"/>
    </xf>
    <xf numFmtId="220" fontId="0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left" vertical="center"/>
    </xf>
    <xf numFmtId="215" fontId="0" fillId="0" borderId="5" xfId="0" applyNumberFormat="1" applyFont="1" applyBorder="1" applyAlignment="1">
      <alignment horizontal="right" vertical="center"/>
    </xf>
    <xf numFmtId="215" fontId="0" fillId="0" borderId="5" xfId="0" applyNumberFormat="1" applyFont="1" applyBorder="1" applyAlignment="1">
      <alignment vertical="center"/>
    </xf>
    <xf numFmtId="215" fontId="1" fillId="0" borderId="5" xfId="0" applyNumberFormat="1" applyFont="1" applyBorder="1" applyAlignment="1">
      <alignment horizontal="right" vertical="center"/>
    </xf>
    <xf numFmtId="220" fontId="7" fillId="0" borderId="0" xfId="0" applyNumberFormat="1" applyFont="1" applyAlignment="1">
      <alignment vertical="center"/>
    </xf>
    <xf numFmtId="0" fontId="1" fillId="0" borderId="17" xfId="0" applyFont="1" applyBorder="1" applyAlignment="1">
      <alignment vertical="center"/>
    </xf>
    <xf numFmtId="215" fontId="0" fillId="0" borderId="7" xfId="0" applyNumberFormat="1" applyFont="1" applyBorder="1" applyAlignment="1">
      <alignment vertical="center"/>
    </xf>
    <xf numFmtId="215" fontId="1" fillId="0" borderId="7" xfId="0" applyNumberFormat="1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215" fontId="1" fillId="0" borderId="17" xfId="17" applyNumberFormat="1" applyFont="1" applyFill="1" applyBorder="1" applyAlignment="1">
      <alignment horizontal="left" vertical="center"/>
      <protection/>
    </xf>
    <xf numFmtId="215" fontId="1" fillId="0" borderId="22" xfId="17" applyNumberFormat="1" applyFont="1" applyFill="1" applyBorder="1" applyAlignment="1">
      <alignment horizontal="left" vertical="center"/>
      <protection/>
    </xf>
    <xf numFmtId="0" fontId="0" fillId="0" borderId="1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8" xfId="0" applyFont="1" applyBorder="1" applyAlignment="1" quotePrefix="1">
      <alignment horizontal="center" vertical="top" wrapText="1"/>
    </xf>
    <xf numFmtId="0" fontId="6" fillId="0" borderId="3" xfId="22" applyFont="1" applyBorder="1" applyAlignment="1">
      <alignment horizontal="center" vertical="center" wrapText="1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2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7">
    <cellStyle name="Normal" xfId="0"/>
    <cellStyle name="Comma" xfId="15"/>
    <cellStyle name="Comma [0]" xfId="16"/>
    <cellStyle name="Normale_Docup f-fesr 97-99" xfId="17"/>
    <cellStyle name="Normale_fabbisogno" xfId="18"/>
    <cellStyle name="Normale_IC INTERREG II ITA-ALB" xfId="19"/>
    <cellStyle name="Normale_IC INTERREG II ITA-FRA" xfId="20"/>
    <cellStyle name="Normale_IC URBAN" xfId="21"/>
    <cellStyle name="Normale_Nuove Risorse" xfId="22"/>
    <cellStyle name="Normale_OB" xfId="23"/>
    <cellStyle name="Normale_QNP" xfId="24"/>
    <cellStyle name="Normale_Regione Altri" xfId="25"/>
    <cellStyle name="Normale_Stato" xfId="26"/>
    <cellStyle name="Normale_totale UE 97-99" xfId="27"/>
    <cellStyle name="Percent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IANI%20FINANZIARI\INIZIATIVE%20COMUNITARIE\DELOB5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IANI%20FINANZIARI\OBIETTIVO%202\DELO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si conversione"/>
      <sheetName val="DELIBERA CIPE 23 GIUGNO 1995"/>
      <sheetName val="PIANI ORIGINALI"/>
      <sheetName val="QNP F_FESR 94-96"/>
      <sheetName val="DIFF.NUOVO-VECCHIO 94-96"/>
      <sheetName val="QNP F_FESR 97-99"/>
      <sheetName val="QNP F_FESR 94-99   "/>
      <sheetName val=" PMI in Mecu 94-99"/>
      <sheetName val="QNP NETTO PMI 94-96"/>
      <sheetName val="QNP NETTO PMI 97-99"/>
      <sheetName val="QNP NETTO PMI 94-99 "/>
      <sheetName val="deflatori"/>
      <sheetName val="ipotesi 1 FESR Mecu"/>
      <sheetName val="ipot.70 E 30 % FESR Mecu"/>
      <sheetName val="ipot.piani finanz.FESR Mecu"/>
      <sheetName val="ipotesi 4 FESR Mecu"/>
      <sheetName val="PERCENTUALE F_FESR"/>
      <sheetName val="QNP F_FEOGA 94-96"/>
      <sheetName val="QNP F_FEOGA 97-99"/>
      <sheetName val="QNP F_FEOGA 94-99  "/>
      <sheetName val="ipotesi 1 FEOGA Mecu "/>
      <sheetName val="ipot.70 E 30% FEOGA Mecu"/>
      <sheetName val="ipot.piani finanz. FEOGA Mecu "/>
      <sheetName val="ipotesi 4 FEOGA Mecu "/>
      <sheetName val="PERCENTUALE F_FEOGA"/>
      <sheetName val="UE 94-99"/>
      <sheetName val="fabbisogno"/>
    </sheetNames>
    <sheetDataSet>
      <sheetData sheetId="0">
        <row r="1">
          <cell r="A1">
            <v>1.92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LIBERA 10 MAGGIO 1995"/>
      <sheetName val="Risorse vecchie 94-96 (2)"/>
      <sheetName val="Risorse trasf e ind. f-fesr "/>
      <sheetName val="Risorse nuove f-fesr (2)"/>
      <sheetName val="TAB.200"/>
      <sheetName val=" PMI in Mecu 94-96"/>
      <sheetName val="Docup f-fse 94-96"/>
      <sheetName val="Docup f-fesr 97-99"/>
      <sheetName val=" PMI in Mecu 97-99"/>
      <sheetName val="Docup f-fse 97-99"/>
      <sheetName val="Delib. f-fesr in Mecu 94-96"/>
      <sheetName val="Delib. f-fesr in Mecu 97-99"/>
      <sheetName val="Delib. f-fesr in MLD. 94-96"/>
      <sheetName val="Delib. f-fesr in MLD. 97-99"/>
      <sheetName val=" PMI MLD. 97-99 vecchie + nuove"/>
      <sheetName val="Delib. f-fse in MLD. 94-96"/>
      <sheetName val="Delib. f-fse in MLD. 97-99"/>
      <sheetName val="Riscontro percentuale"/>
      <sheetName val="totale UE 94-96"/>
      <sheetName val="totale UE 97-99"/>
      <sheetName val="Nuove Risorse f-fesr"/>
      <sheetName val="Stato Vecchie + Nuove"/>
      <sheetName val="Reg-Altri vecchie+nuove"/>
      <sheetName val="QNP vecchie + nuove"/>
      <sheetName val="f-fesr in MLD. 97-99  90%"/>
    </sheetNames>
    <sheetDataSet>
      <sheetData sheetId="13">
        <row r="4">
          <cell r="P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="85" zoomScaleNormal="85" workbookViewId="0" topLeftCell="A1">
      <selection activeCell="H7" sqref="H7"/>
    </sheetView>
  </sheetViews>
  <sheetFormatPr defaultColWidth="9.33203125" defaultRowHeight="12.75"/>
  <cols>
    <col min="1" max="1" width="9.33203125" style="13" customWidth="1"/>
    <col min="2" max="2" width="21" style="13" customWidth="1"/>
    <col min="3" max="3" width="14.33203125" style="13" customWidth="1"/>
    <col min="4" max="4" width="14.5" style="13" customWidth="1"/>
    <col min="5" max="8" width="14.16015625" style="13" customWidth="1"/>
    <col min="9" max="9" width="12.16015625" style="13" customWidth="1"/>
    <col min="10" max="16384" width="10.66015625" style="13" customWidth="1"/>
  </cols>
  <sheetData>
    <row r="2" spans="2:8" ht="15.75">
      <c r="B2" s="1" t="s">
        <v>0</v>
      </c>
      <c r="C2" s="1"/>
      <c r="D2" s="1"/>
      <c r="H2" s="13" t="s">
        <v>11</v>
      </c>
    </row>
    <row r="3" spans="2:4" ht="15.75">
      <c r="B3" s="2" t="s">
        <v>1</v>
      </c>
      <c r="C3" s="2"/>
      <c r="D3" s="2"/>
    </row>
    <row r="4" spans="2:4" ht="15.75">
      <c r="B4" s="1" t="s">
        <v>2</v>
      </c>
      <c r="C4" s="1"/>
      <c r="D4" s="1"/>
    </row>
    <row r="5" spans="2:6" s="14" customFormat="1" ht="16.5" customHeight="1">
      <c r="B5" s="3"/>
      <c r="C5" s="3"/>
      <c r="D5" s="3"/>
      <c r="E5" s="13"/>
      <c r="F5" s="13"/>
    </row>
    <row r="6" spans="2:8" s="14" customFormat="1" ht="21" customHeight="1">
      <c r="B6" s="4"/>
      <c r="C6" s="93" t="s">
        <v>2</v>
      </c>
      <c r="D6" s="94"/>
      <c r="E6" s="94"/>
      <c r="F6" s="94"/>
      <c r="G6" s="94"/>
      <c r="H6" s="95"/>
    </row>
    <row r="7" spans="2:8" s="14" customFormat="1" ht="28.5" customHeight="1">
      <c r="B7" s="19" t="s">
        <v>3</v>
      </c>
      <c r="C7" s="91" t="s">
        <v>12</v>
      </c>
      <c r="D7" s="92"/>
      <c r="E7" s="5" t="s">
        <v>3</v>
      </c>
      <c r="F7" s="5"/>
      <c r="G7" s="6" t="s">
        <v>4</v>
      </c>
      <c r="H7" s="7"/>
    </row>
    <row r="8" spans="2:9" ht="26.25" customHeight="1">
      <c r="B8" s="8"/>
      <c r="C8" s="20" t="s">
        <v>5</v>
      </c>
      <c r="D8" s="20" t="s">
        <v>6</v>
      </c>
      <c r="E8" s="18" t="s">
        <v>5</v>
      </c>
      <c r="F8" s="17" t="s">
        <v>6</v>
      </c>
      <c r="G8" s="18" t="s">
        <v>5</v>
      </c>
      <c r="H8" s="18" t="s">
        <v>6</v>
      </c>
      <c r="I8" s="14"/>
    </row>
    <row r="9" spans="2:9" ht="25.5" customHeight="1">
      <c r="B9" s="15" t="s">
        <v>7</v>
      </c>
      <c r="C9" s="21">
        <f>G9*0.7</f>
        <v>5.39</v>
      </c>
      <c r="D9" s="24">
        <f>ROUND(C9*1.93627,3)</f>
        <v>10.436</v>
      </c>
      <c r="E9" s="10">
        <f>G9*0.3</f>
        <v>2.31</v>
      </c>
      <c r="F9" s="27">
        <f>E9*1.93627</f>
        <v>4.4727837</v>
      </c>
      <c r="G9" s="9">
        <v>7.7</v>
      </c>
      <c r="H9" s="27">
        <f>ROUND(G9*1.93627,3)</f>
        <v>14.909</v>
      </c>
      <c r="I9" s="16"/>
    </row>
    <row r="10" spans="2:9" ht="25.5" customHeight="1">
      <c r="B10" s="15" t="s">
        <v>8</v>
      </c>
      <c r="C10" s="21">
        <f>G10*0.7</f>
        <v>7.35</v>
      </c>
      <c r="D10" s="24">
        <f>C10*1.93627</f>
        <v>14.231584499999999</v>
      </c>
      <c r="E10" s="10">
        <f>G10*0.3</f>
        <v>3.15</v>
      </c>
      <c r="F10" s="27">
        <f>E10*1.93627</f>
        <v>6.099250499999999</v>
      </c>
      <c r="G10" s="9">
        <v>10.5</v>
      </c>
      <c r="H10" s="27">
        <f>ROUND(G10*1.93627,3)</f>
        <v>20.331</v>
      </c>
      <c r="I10" s="16"/>
    </row>
    <row r="11" spans="2:9" ht="25.5" customHeight="1">
      <c r="B11" s="15" t="s">
        <v>9</v>
      </c>
      <c r="C11" s="21">
        <f>G11*0.7</f>
        <v>4.55</v>
      </c>
      <c r="D11" s="24">
        <f>C11*1.93627</f>
        <v>8.8100285</v>
      </c>
      <c r="E11" s="10">
        <f>G11*0.3</f>
        <v>1.95</v>
      </c>
      <c r="F11" s="27">
        <f>E11*1.93627</f>
        <v>3.7757264999999998</v>
      </c>
      <c r="G11" s="9">
        <v>6.5</v>
      </c>
      <c r="H11" s="27">
        <f>ROUND(G11*1.93627,3)</f>
        <v>12.586</v>
      </c>
      <c r="I11" s="16"/>
    </row>
    <row r="12" spans="2:9" ht="34.5" customHeight="1">
      <c r="B12" s="11" t="s">
        <v>10</v>
      </c>
      <c r="C12" s="22">
        <f aca="true" t="shared" si="0" ref="C12:H12">SUM(C9:C11)</f>
        <v>17.29</v>
      </c>
      <c r="D12" s="25">
        <f t="shared" si="0"/>
        <v>33.477613</v>
      </c>
      <c r="E12" s="12">
        <f t="shared" si="0"/>
        <v>7.41</v>
      </c>
      <c r="F12" s="26">
        <f t="shared" si="0"/>
        <v>14.347760699999998</v>
      </c>
      <c r="G12" s="12">
        <f t="shared" si="0"/>
        <v>24.7</v>
      </c>
      <c r="H12" s="26">
        <f t="shared" si="0"/>
        <v>47.826</v>
      </c>
      <c r="I12" s="16"/>
    </row>
    <row r="13" ht="15.75">
      <c r="H13" s="23"/>
    </row>
    <row r="15" spans="3:4" ht="15.75">
      <c r="C15" s="23"/>
      <c r="D15" s="23"/>
    </row>
  </sheetData>
  <mergeCells count="2">
    <mergeCell ref="C7:D7"/>
    <mergeCell ref="C6:H6"/>
  </mergeCells>
  <printOptions horizontalCentered="1"/>
  <pageMargins left="0.3937007874015748" right="0.3937007874015748" top="1.25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workbookViewId="0" topLeftCell="A12">
      <selection activeCell="F20" sqref="F20"/>
    </sheetView>
  </sheetViews>
  <sheetFormatPr defaultColWidth="9.33203125" defaultRowHeight="12.75"/>
  <cols>
    <col min="1" max="1" width="15" style="29" customWidth="1"/>
    <col min="2" max="6" width="10" style="29" customWidth="1"/>
    <col min="7" max="8" width="11.66015625" style="29" customWidth="1"/>
    <col min="9" max="9" width="10" style="29" customWidth="1"/>
    <col min="10" max="10" width="4.5" style="29" customWidth="1"/>
    <col min="11" max="11" width="13.16015625" style="29" customWidth="1"/>
    <col min="12" max="12" width="16" style="29" customWidth="1"/>
    <col min="13" max="13" width="12.5" style="29" customWidth="1"/>
    <col min="14" max="14" width="13.33203125" style="29" customWidth="1"/>
    <col min="15" max="16384" width="9.33203125" style="29" customWidth="1"/>
  </cols>
  <sheetData>
    <row r="1" spans="1:14" ht="12.75">
      <c r="A1" s="28" t="s">
        <v>13</v>
      </c>
      <c r="B1" s="28"/>
      <c r="C1" s="28"/>
      <c r="D1" s="28"/>
      <c r="E1" s="28"/>
      <c r="F1" s="28"/>
      <c r="G1" s="28"/>
      <c r="H1" s="28"/>
      <c r="N1" s="30" t="s">
        <v>14</v>
      </c>
    </row>
    <row r="2" spans="1:8" ht="12.75">
      <c r="A2" s="28" t="s">
        <v>15</v>
      </c>
      <c r="B2" s="28"/>
      <c r="C2" s="28"/>
      <c r="D2" s="28"/>
      <c r="E2" s="28"/>
      <c r="F2" s="28"/>
      <c r="G2" s="28"/>
      <c r="H2" s="28"/>
    </row>
    <row r="3" spans="1:8" ht="12.75">
      <c r="A3" s="31" t="s">
        <v>16</v>
      </c>
      <c r="B3" s="31"/>
      <c r="C3" s="31"/>
      <c r="D3" s="31"/>
      <c r="E3" s="31"/>
      <c r="F3" s="31"/>
      <c r="G3" s="31"/>
      <c r="H3" s="31"/>
    </row>
    <row r="4" spans="1:8" ht="12.75" customHeight="1">
      <c r="A4" s="31"/>
      <c r="B4" s="31"/>
      <c r="C4" s="31"/>
      <c r="D4" s="31"/>
      <c r="E4" s="31"/>
      <c r="F4" s="31"/>
      <c r="G4" s="31"/>
      <c r="H4" s="31"/>
    </row>
    <row r="5" spans="1:8" ht="12.75" customHeight="1">
      <c r="A5" s="30" t="s">
        <v>17</v>
      </c>
      <c r="B5" s="30"/>
      <c r="C5" s="30"/>
      <c r="D5" s="30"/>
      <c r="E5" s="30"/>
      <c r="F5" s="30"/>
      <c r="G5" s="30"/>
      <c r="H5" s="30"/>
    </row>
    <row r="6" spans="1:14" ht="19.5" customHeight="1">
      <c r="A6" s="32"/>
      <c r="B6" s="32"/>
      <c r="C6" s="32"/>
      <c r="D6" s="32"/>
      <c r="E6" s="32"/>
      <c r="F6" s="32"/>
      <c r="G6" s="33"/>
      <c r="H6" s="34"/>
      <c r="N6" s="84" t="s">
        <v>18</v>
      </c>
    </row>
    <row r="7" spans="1:14" ht="48" customHeight="1">
      <c r="A7" s="35"/>
      <c r="B7" s="36" t="s">
        <v>19</v>
      </c>
      <c r="C7" s="96" t="s">
        <v>20</v>
      </c>
      <c r="D7" s="97"/>
      <c r="E7" s="97"/>
      <c r="F7" s="97"/>
      <c r="G7" s="98"/>
      <c r="H7" s="96" t="s">
        <v>21</v>
      </c>
      <c r="I7" s="97"/>
      <c r="J7" s="97"/>
      <c r="K7" s="98"/>
      <c r="L7" s="36" t="s">
        <v>22</v>
      </c>
      <c r="M7" s="89" t="s">
        <v>10</v>
      </c>
      <c r="N7" s="88"/>
    </row>
    <row r="8" spans="1:14" ht="32.25" customHeight="1">
      <c r="A8" s="37" t="s">
        <v>3</v>
      </c>
      <c r="B8" s="38" t="s">
        <v>23</v>
      </c>
      <c r="C8" s="39">
        <v>1998</v>
      </c>
      <c r="D8" s="40">
        <v>1999</v>
      </c>
      <c r="E8" s="39">
        <v>2000</v>
      </c>
      <c r="F8" s="41">
        <v>2001</v>
      </c>
      <c r="G8" s="42" t="s">
        <v>10</v>
      </c>
      <c r="H8" s="43">
        <v>1997</v>
      </c>
      <c r="I8" s="96">
        <v>1998</v>
      </c>
      <c r="J8" s="98"/>
      <c r="K8" s="36" t="s">
        <v>10</v>
      </c>
      <c r="L8" s="36" t="s">
        <v>24</v>
      </c>
      <c r="M8" s="90" t="s">
        <v>25</v>
      </c>
      <c r="N8" s="87" t="s">
        <v>26</v>
      </c>
    </row>
    <row r="9" spans="1:14" ht="19.5" customHeight="1">
      <c r="A9" s="44" t="s">
        <v>27</v>
      </c>
      <c r="B9" s="45">
        <v>19.762</v>
      </c>
      <c r="C9" s="46">
        <v>30.835</v>
      </c>
      <c r="D9" s="47">
        <v>29.596</v>
      </c>
      <c r="E9" s="47">
        <v>18.521</v>
      </c>
      <c r="F9" s="48">
        <v>17.396</v>
      </c>
      <c r="G9" s="47">
        <f>SUM(C9:F9)</f>
        <v>96.348</v>
      </c>
      <c r="H9" s="49">
        <v>27.091</v>
      </c>
      <c r="I9" s="50">
        <v>20.487</v>
      </c>
      <c r="J9" s="51"/>
      <c r="K9" s="48">
        <f>SUM(H9:I9)</f>
        <v>47.578</v>
      </c>
      <c r="L9" s="48">
        <v>27.678</v>
      </c>
      <c r="M9" s="45">
        <v>60.313</v>
      </c>
      <c r="N9" s="46">
        <f aca="true" t="shared" si="0" ref="N9:N15">B9+G9+K9+L9+M9</f>
        <v>251.67899999999997</v>
      </c>
    </row>
    <row r="10" spans="1:14" ht="19.5" customHeight="1">
      <c r="A10" s="52" t="s">
        <v>7</v>
      </c>
      <c r="B10" s="53">
        <v>21.944</v>
      </c>
      <c r="C10" s="51">
        <v>34.608</v>
      </c>
      <c r="D10" s="54">
        <v>40.111</v>
      </c>
      <c r="E10" s="54">
        <v>21.744</v>
      </c>
      <c r="F10" s="50">
        <v>20.075</v>
      </c>
      <c r="G10" s="54">
        <f aca="true" t="shared" si="1" ref="G10:G15">SUM(C10:F10)</f>
        <v>116.538</v>
      </c>
      <c r="H10" s="55">
        <v>30.088</v>
      </c>
      <c r="I10" s="50">
        <v>22.996</v>
      </c>
      <c r="J10" s="51"/>
      <c r="K10" s="50">
        <f aca="true" t="shared" si="2" ref="K10:K15">SUM(H10:I10)</f>
        <v>53.084</v>
      </c>
      <c r="L10" s="50">
        <v>37.513</v>
      </c>
      <c r="M10" s="53">
        <v>62.912</v>
      </c>
      <c r="N10" s="51">
        <f t="shared" si="0"/>
        <v>291.991</v>
      </c>
    </row>
    <row r="11" spans="1:14" ht="19.5" customHeight="1">
      <c r="A11" s="52" t="s">
        <v>28</v>
      </c>
      <c r="B11" s="53">
        <v>64.724</v>
      </c>
      <c r="C11" s="51">
        <v>112.44</v>
      </c>
      <c r="D11" s="54">
        <v>115.216</v>
      </c>
      <c r="E11" s="54">
        <v>64.824</v>
      </c>
      <c r="F11" s="50">
        <v>61.876</v>
      </c>
      <c r="G11" s="54">
        <f t="shared" si="1"/>
        <v>354.356</v>
      </c>
      <c r="H11" s="55">
        <v>88.737</v>
      </c>
      <c r="I11" s="50">
        <v>77.019</v>
      </c>
      <c r="J11" s="51" t="s">
        <v>34</v>
      </c>
      <c r="K11" s="50">
        <f t="shared" si="2"/>
        <v>165.756</v>
      </c>
      <c r="L11" s="50">
        <v>105.422</v>
      </c>
      <c r="M11" s="53">
        <v>295.823</v>
      </c>
      <c r="N11" s="51">
        <f t="shared" si="0"/>
        <v>986.081</v>
      </c>
    </row>
    <row r="12" spans="1:14" ht="19.5" customHeight="1">
      <c r="A12" s="52" t="s">
        <v>8</v>
      </c>
      <c r="B12" s="53">
        <v>10.281</v>
      </c>
      <c r="C12" s="51">
        <v>19.073</v>
      </c>
      <c r="D12" s="54">
        <v>18.782</v>
      </c>
      <c r="E12" s="54">
        <v>10.509</v>
      </c>
      <c r="F12" s="50">
        <v>10.216</v>
      </c>
      <c r="G12" s="54">
        <f t="shared" si="1"/>
        <v>58.580000000000005</v>
      </c>
      <c r="H12" s="55">
        <v>14.095</v>
      </c>
      <c r="I12" s="50">
        <v>12.672</v>
      </c>
      <c r="J12" s="51"/>
      <c r="K12" s="50">
        <f t="shared" si="2"/>
        <v>26.767000000000003</v>
      </c>
      <c r="L12" s="50">
        <v>17.566</v>
      </c>
      <c r="M12" s="53">
        <v>48.513000000000005</v>
      </c>
      <c r="N12" s="51">
        <f t="shared" si="0"/>
        <v>161.70700000000002</v>
      </c>
    </row>
    <row r="13" spans="1:14" ht="19.5" customHeight="1">
      <c r="A13" s="52" t="s">
        <v>29</v>
      </c>
      <c r="B13" s="53">
        <v>92.327</v>
      </c>
      <c r="C13" s="51">
        <v>90.524</v>
      </c>
      <c r="D13" s="54">
        <v>85.532</v>
      </c>
      <c r="E13" s="54">
        <v>72.207</v>
      </c>
      <c r="F13" s="50">
        <v>61.314</v>
      </c>
      <c r="G13" s="54">
        <f t="shared" si="1"/>
        <v>309.577</v>
      </c>
      <c r="H13" s="55">
        <v>126.58</v>
      </c>
      <c r="I13" s="50">
        <v>60.141</v>
      </c>
      <c r="J13" s="51"/>
      <c r="K13" s="50">
        <f t="shared" si="2"/>
        <v>186.721</v>
      </c>
      <c r="L13" s="50">
        <v>79.983</v>
      </c>
      <c r="M13" s="53">
        <v>286.546</v>
      </c>
      <c r="N13" s="51">
        <f t="shared" si="0"/>
        <v>955.154</v>
      </c>
    </row>
    <row r="14" spans="1:14" ht="19.5" customHeight="1">
      <c r="A14" s="52" t="s">
        <v>30</v>
      </c>
      <c r="B14" s="53">
        <v>31.061</v>
      </c>
      <c r="C14" s="51">
        <v>43.767</v>
      </c>
      <c r="D14" s="54">
        <v>39.744</v>
      </c>
      <c r="E14" s="54">
        <v>27.518</v>
      </c>
      <c r="F14" s="50">
        <v>25.398</v>
      </c>
      <c r="G14" s="54">
        <f t="shared" si="1"/>
        <v>136.427</v>
      </c>
      <c r="H14" s="55">
        <v>42.586</v>
      </c>
      <c r="I14" s="50">
        <v>29.078</v>
      </c>
      <c r="J14" s="51"/>
      <c r="K14" s="50">
        <f t="shared" si="2"/>
        <v>71.664</v>
      </c>
      <c r="L14" s="50">
        <v>37.173</v>
      </c>
      <c r="M14" s="53">
        <v>118.43</v>
      </c>
      <c r="N14" s="51">
        <f t="shared" si="0"/>
        <v>394.755</v>
      </c>
    </row>
    <row r="15" spans="1:14" ht="19.5" customHeight="1">
      <c r="A15" s="56" t="s">
        <v>31</v>
      </c>
      <c r="B15" s="57">
        <v>58.373</v>
      </c>
      <c r="C15" s="51">
        <v>62.903</v>
      </c>
      <c r="D15" s="54">
        <v>37.869</v>
      </c>
      <c r="E15" s="54">
        <v>43.753</v>
      </c>
      <c r="F15" s="50">
        <v>38.916</v>
      </c>
      <c r="G15" s="54">
        <f t="shared" si="1"/>
        <v>183.44099999999997</v>
      </c>
      <c r="H15" s="60">
        <v>80.029</v>
      </c>
      <c r="I15" s="59">
        <v>41.791</v>
      </c>
      <c r="J15" s="58"/>
      <c r="K15" s="59">
        <f t="shared" si="2"/>
        <v>121.82</v>
      </c>
      <c r="L15" s="59">
        <v>35.411</v>
      </c>
      <c r="M15" s="57">
        <v>171.018</v>
      </c>
      <c r="N15" s="58">
        <f t="shared" si="0"/>
        <v>570.063</v>
      </c>
    </row>
    <row r="16" spans="1:14" ht="19.5" customHeight="1">
      <c r="A16" s="61" t="s">
        <v>10</v>
      </c>
      <c r="B16" s="86">
        <f aca="true" t="shared" si="3" ref="B16:I16">SUM(B9:B15)</f>
        <v>298.47200000000004</v>
      </c>
      <c r="C16" s="65">
        <f t="shared" si="3"/>
        <v>394.15000000000003</v>
      </c>
      <c r="D16" s="63">
        <f t="shared" si="3"/>
        <v>366.85</v>
      </c>
      <c r="E16" s="63">
        <f t="shared" si="3"/>
        <v>259.076</v>
      </c>
      <c r="F16" s="63">
        <f t="shared" si="3"/>
        <v>235.191</v>
      </c>
      <c r="G16" s="86">
        <f t="shared" si="3"/>
        <v>1255.267</v>
      </c>
      <c r="H16" s="66">
        <f t="shared" si="3"/>
        <v>409.206</v>
      </c>
      <c r="I16" s="64">
        <f t="shared" si="3"/>
        <v>264.18399999999997</v>
      </c>
      <c r="J16" s="65" t="s">
        <v>34</v>
      </c>
      <c r="K16" s="64">
        <f>SUM(K9:K15)</f>
        <v>673.3900000000001</v>
      </c>
      <c r="L16" s="85">
        <f>SUM(L9:L15)</f>
        <v>340.74600000000004</v>
      </c>
      <c r="M16" s="62">
        <f>SUM(M9:M15)</f>
        <v>1043.555</v>
      </c>
      <c r="N16" s="66">
        <f>B16+G16+K16+L16+M16</f>
        <v>3611.4300000000003</v>
      </c>
    </row>
    <row r="17" spans="1:7" s="68" customFormat="1" ht="19.5" customHeight="1">
      <c r="A17" s="67"/>
      <c r="G17" s="73"/>
    </row>
    <row r="18" spans="1:14" s="68" customFormat="1" ht="19.5" customHeight="1">
      <c r="A18" s="69" t="s">
        <v>19</v>
      </c>
      <c r="B18" s="70">
        <v>298.47200000000004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2">
        <v>298.47200000000004</v>
      </c>
      <c r="N18" s="73"/>
    </row>
    <row r="19" spans="1:12" s="68" customFormat="1" ht="19.5" customHeight="1">
      <c r="A19" s="74" t="s">
        <v>20</v>
      </c>
      <c r="B19" s="75">
        <v>0</v>
      </c>
      <c r="C19" s="76">
        <v>394.15</v>
      </c>
      <c r="D19" s="76">
        <v>366.85</v>
      </c>
      <c r="E19" s="76">
        <v>259.076</v>
      </c>
      <c r="F19" s="76">
        <v>0</v>
      </c>
      <c r="G19" s="76">
        <v>235.19099999999997</v>
      </c>
      <c r="H19" s="77">
        <f>SUM(B19:G19)</f>
        <v>1255.267</v>
      </c>
      <c r="J19" s="78"/>
      <c r="K19" s="78"/>
      <c r="L19" s="78"/>
    </row>
    <row r="20" spans="1:8" s="68" customFormat="1" ht="19.5" customHeight="1">
      <c r="A20" s="79" t="s">
        <v>10</v>
      </c>
      <c r="B20" s="80">
        <v>298.47200000000004</v>
      </c>
      <c r="C20" s="80">
        <v>394.15</v>
      </c>
      <c r="D20" s="80">
        <v>366.85</v>
      </c>
      <c r="E20" s="80">
        <v>259.076</v>
      </c>
      <c r="F20" s="80">
        <v>0</v>
      </c>
      <c r="G20" s="80">
        <v>235.19099999999997</v>
      </c>
      <c r="H20" s="81">
        <f>SUM(H18:H19)</f>
        <v>1553.739</v>
      </c>
    </row>
    <row r="21" s="68" customFormat="1" ht="11.25" customHeight="1">
      <c r="A21" s="83"/>
    </row>
    <row r="22" s="68" customFormat="1" ht="10.5" customHeight="1">
      <c r="A22" s="83" t="s">
        <v>35</v>
      </c>
    </row>
    <row r="23" s="68" customFormat="1" ht="18" customHeight="1">
      <c r="A23" s="82" t="s">
        <v>32</v>
      </c>
    </row>
    <row r="24" s="68" customFormat="1" ht="33.75" customHeight="1">
      <c r="A24" s="83" t="s">
        <v>33</v>
      </c>
    </row>
  </sheetData>
  <mergeCells count="3">
    <mergeCell ref="C7:G7"/>
    <mergeCell ref="H7:K7"/>
    <mergeCell ref="I8:J8"/>
  </mergeCells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 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RGS</dc:creator>
  <cp:keywords/>
  <dc:description/>
  <cp:lastModifiedBy>SINIT</cp:lastModifiedBy>
  <cp:lastPrinted>1997-11-22T16:26:44Z</cp:lastPrinted>
  <dcterms:created xsi:type="dcterms:W3CDTF">1999-09-30T10:55:20Z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