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00" windowHeight="5025" tabRatio="548" activeTab="0"/>
  </bookViews>
  <sheets>
    <sheet name="allegato 1" sheetId="1" r:id="rId1"/>
    <sheet name="allegato 2" sheetId="2" r:id="rId2"/>
    <sheet name="allegato 3" sheetId="3" r:id="rId3"/>
  </sheets>
  <externalReferences>
    <externalReference r:id="rId6"/>
  </externalReferences>
  <definedNames>
    <definedName name="_xlnm.Print_Area" localSheetId="0">'allegato 1'!$A$1:$E$33</definedName>
    <definedName name="_xlnm.Print_Area" localSheetId="1">'allegato 2'!$A$1:$C$33</definedName>
    <definedName name="_xlnm.Print_Area" localSheetId="2">'allegato 3'!$A$1:$C$49</definedName>
    <definedName name="pdim">#REF!</definedName>
    <definedName name="pdis">#REF!</definedName>
    <definedName name="pinfr">#REF!</definedName>
    <definedName name="PMCOLL">'[1]Tab. 3'!#REF!</definedName>
    <definedName name="PMCOLL1">#REF!</definedName>
    <definedName name="PMON">'[1]Tab. 3'!#REF!</definedName>
    <definedName name="PMON1">#REF!</definedName>
    <definedName name="PPER">'[1]Tab. 3'!#REF!</definedName>
    <definedName name="ppil">#REF!</definedName>
    <definedName name="ppop">#REF!</definedName>
    <definedName name="ppopamm">#REF!</definedName>
    <definedName name="psll">#REF!</definedName>
    <definedName name="psup">#REF!</definedName>
  </definedNames>
  <calcPr fullCalcOnLoad="1" fullPrecision="0"/>
</workbook>
</file>

<file path=xl/sharedStrings.xml><?xml version="1.0" encoding="utf-8"?>
<sst xmlns="http://schemas.openxmlformats.org/spreadsheetml/2006/main" count="93" uniqueCount="60">
  <si>
    <t>REGIONI</t>
  </si>
  <si>
    <t>Emilia Romagna</t>
  </si>
  <si>
    <t>Lazio</t>
  </si>
  <si>
    <t>Liguria</t>
  </si>
  <si>
    <t>Lombardia</t>
  </si>
  <si>
    <t>Piemonte</t>
  </si>
  <si>
    <t>Toscana</t>
  </si>
  <si>
    <t>Veneto</t>
  </si>
  <si>
    <t>P.A. Trento</t>
  </si>
  <si>
    <t>P.A. Bolzano</t>
  </si>
  <si>
    <t>Marche</t>
  </si>
  <si>
    <t>Friuli Venezia Giulia</t>
  </si>
  <si>
    <t>VdA</t>
  </si>
  <si>
    <t xml:space="preserve">Umbria </t>
  </si>
  <si>
    <t xml:space="preserve"> Totale  Centro Nord</t>
  </si>
  <si>
    <r>
      <t xml:space="preserve">Ripartizione </t>
    </r>
    <r>
      <rPr>
        <i/>
        <sz val="10"/>
        <rFont val="Arial"/>
        <family val="2"/>
      </rPr>
      <t>quota ordinaria</t>
    </r>
    <r>
      <rPr>
        <vertAlign val="superscript"/>
        <sz val="10"/>
        <rFont val="Arial"/>
        <family val="2"/>
      </rPr>
      <t xml:space="preserve"> </t>
    </r>
  </si>
  <si>
    <r>
      <t xml:space="preserve">Ripartizione </t>
    </r>
    <r>
      <rPr>
        <i/>
        <sz val="10"/>
        <rFont val="Arial"/>
        <family val="2"/>
      </rPr>
      <t>quota compensativa</t>
    </r>
  </si>
  <si>
    <t xml:space="preserve">risorse destinate  alle attività produttive (mld) </t>
  </si>
  <si>
    <t>ALLEGATO  2</t>
  </si>
  <si>
    <t>Quota riservata alle regioni del Centro - Nord.</t>
  </si>
  <si>
    <t>ALLEGATO  1</t>
  </si>
  <si>
    <t xml:space="preserve">risorse destinate alle infrastrutture (mld) </t>
  </si>
  <si>
    <t>ALLEGATO  3</t>
  </si>
  <si>
    <r>
      <t xml:space="preserve">Ripartizione </t>
    </r>
    <r>
      <rPr>
        <i/>
        <sz val="10"/>
        <rFont val="Arial"/>
        <family val="2"/>
      </rPr>
      <t>quota ordinaria</t>
    </r>
  </si>
  <si>
    <t>Abruzzo</t>
  </si>
  <si>
    <t>Basilicata</t>
  </si>
  <si>
    <t>Calabria</t>
  </si>
  <si>
    <t>Campania</t>
  </si>
  <si>
    <t>Molise</t>
  </si>
  <si>
    <t>Puglia</t>
  </si>
  <si>
    <t>Sardegna</t>
  </si>
  <si>
    <t>Sicilia</t>
  </si>
  <si>
    <t>Totale Sud</t>
  </si>
  <si>
    <t>2- Quota riservata alle regioni del Mezzogiorno</t>
  </si>
  <si>
    <t>Ripartizione "quota ordinaria" delle risorse aree depresse 2000-2002</t>
  </si>
  <si>
    <t>risorse destinate alle</t>
  </si>
  <si>
    <t>infrastrutture (mld)</t>
  </si>
  <si>
    <t>1 - Quota riservata alle regioni del Centro - Nord</t>
  </si>
  <si>
    <r>
      <t xml:space="preserve">valori percentuali </t>
    </r>
    <r>
      <rPr>
        <vertAlign val="superscript"/>
        <sz val="10"/>
        <rFont val="Arial"/>
        <family val="2"/>
      </rPr>
      <t>(*)</t>
    </r>
  </si>
  <si>
    <r>
      <t>valori percentuali</t>
    </r>
    <r>
      <rPr>
        <vertAlign val="superscript"/>
        <sz val="10"/>
        <rFont val="Arial"/>
        <family val="2"/>
      </rPr>
      <t xml:space="preserve"> (*)</t>
    </r>
  </si>
  <si>
    <t>Quota riservata alle regioni del Centro - Nord</t>
  </si>
  <si>
    <t xml:space="preserve">utilizzo accantonamento attività produttive (mld) </t>
  </si>
  <si>
    <t xml:space="preserve">utilizzo accantonamento infrastrutture (mld) </t>
  </si>
  <si>
    <t>totale risorse riequilibrio</t>
  </si>
  <si>
    <t>4=2+3</t>
  </si>
  <si>
    <r>
      <t xml:space="preserve">(*) </t>
    </r>
    <r>
      <rPr>
        <sz val="10"/>
        <rFont val="Arial"/>
        <family val="2"/>
      </rPr>
      <t xml:space="preserve">Valori percentuali calcolati sulla base della compensazione per costi dovuti a spostamenti di popolazione </t>
    </r>
  </si>
  <si>
    <r>
      <t xml:space="preserve">valori percentuali </t>
    </r>
    <r>
      <rPr>
        <vertAlign val="superscript"/>
        <sz val="10"/>
        <rFont val="Arial"/>
        <family val="2"/>
      </rPr>
      <t>(**)</t>
    </r>
  </si>
  <si>
    <r>
      <t>(*)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Valori percentuali relativi al riparto regionale della popolazione in aree depresse,</t>
    </r>
  </si>
  <si>
    <t>(**) Valori percentuali concordati in sede di Conferenza Stato - Regioni, già utilizzati</t>
  </si>
  <si>
    <r>
      <t>(*)</t>
    </r>
    <r>
      <rPr>
        <b/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Valori percentuali relativi al riparto regionale della popolazione  </t>
    </r>
  </si>
  <si>
    <t xml:space="preserve"> </t>
  </si>
  <si>
    <t>Ripartizione "riserva per compensazione riallocazioni Obiettivo 2" delle risorse aree depresse 2000-2002</t>
  </si>
  <si>
    <t xml:space="preserve"> Ripartizione "quota ordinaria" delle risorse aree depresse  </t>
  </si>
  <si>
    <t>2000-2002 destinate alle attività produttive.</t>
  </si>
  <si>
    <t>con un indice di svantaggio che tiene conto del tasso di disoccupazione nelle</t>
  </si>
  <si>
    <t>specifiche aree incluse.</t>
  </si>
  <si>
    <t>nella delibera n.142/99.</t>
  </si>
  <si>
    <t xml:space="preserve">in aree depresse, con un indice di svantaggio che tiene conto </t>
  </si>
  <si>
    <t>del tasso di disoccupazione nelle specifiche aree incluse</t>
  </si>
  <si>
    <t>zone obiettivo 2.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</si>
</sst>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  <numFmt numFmtId="165" formatCode="_-&quot;L. &quot;* #,##0_-;\-&quot;L. &quot;* #,##0_-;_-&quot;L. &quot;* &quot;-&quot;_-;_-@_-"/>
    <numFmt numFmtId="166" formatCode="0.000"/>
    <numFmt numFmtId="167" formatCode="_-* #,##0.000_-;\-* #,##0.000_-;_-* &quot;-&quot;??_-;_-@_-"/>
    <numFmt numFmtId="168" formatCode="#,##0.0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9"/>
      <name val="Helv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8"/>
      <name val="Phyllis"/>
      <family val="4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name val="Phyllis"/>
      <family val="4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18" applyFont="1" applyBorder="1">
      <alignment/>
      <protection/>
    </xf>
    <xf numFmtId="0" fontId="1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18" applyFont="1" applyBorder="1" applyAlignment="1">
      <alignment horizontal="center" vertical="center"/>
      <protection/>
    </xf>
    <xf numFmtId="2" fontId="0" fillId="0" borderId="6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1" fillId="0" borderId="7" xfId="18" applyFont="1" applyBorder="1">
      <alignment/>
      <protection/>
    </xf>
    <xf numFmtId="2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1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166" fontId="1" fillId="0" borderId="5" xfId="0" applyNumberFormat="1" applyFont="1" applyBorder="1" applyAlignment="1">
      <alignment/>
    </xf>
    <xf numFmtId="0" fontId="0" fillId="0" borderId="9" xfId="1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Continuous" vertical="center" wrapText="1"/>
    </xf>
    <xf numFmtId="0" fontId="0" fillId="0" borderId="4" xfId="0" applyFont="1" applyBorder="1" applyAlignment="1">
      <alignment horizontal="centerContinuous" vertical="center" wrapText="1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1" xfId="18" applyFont="1" applyBorder="1" applyAlignment="1">
      <alignment horizontal="center" wrapText="1"/>
      <protection/>
    </xf>
    <xf numFmtId="164" fontId="0" fillId="0" borderId="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18" applyFont="1" applyBorder="1">
      <alignment/>
      <protection/>
    </xf>
    <xf numFmtId="2" fontId="1" fillId="0" borderId="0" xfId="0" applyNumberFormat="1" applyFont="1" applyBorder="1" applyAlignment="1">
      <alignment/>
    </xf>
    <xf numFmtId="0" fontId="0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2" xfId="0" applyFont="1" applyFill="1" applyBorder="1" applyAlignment="1">
      <alignment horizontal="center"/>
    </xf>
    <xf numFmtId="164" fontId="1" fillId="0" borderId="9" xfId="0" applyNumberFormat="1" applyFont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3" xfId="18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/>
    </xf>
    <xf numFmtId="0" fontId="0" fillId="0" borderId="6" xfId="18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Hyperlink" xfId="15"/>
    <cellStyle name="Comma" xfId="16"/>
    <cellStyle name="Comma [0]" xfId="17"/>
    <cellStyle name="Normale_cipe6-8-99" xfId="18"/>
    <cellStyle name="Percent" xfId="19"/>
    <cellStyle name="Currency" xfId="20"/>
    <cellStyle name="Valuta (0)_Abregioni8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vori\POP2\Abregioni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"/>
      <sheetName val="Tab. 1"/>
      <sheetName val="Tab. 2"/>
      <sheetName val="Tab. 3"/>
      <sheetName val="85-15"/>
      <sheetName val="85-15 new"/>
      <sheetName val="83-17"/>
      <sheetName val="cipe 6-8-99"/>
      <sheetName val=" Completam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1">
      <selection activeCell="A33" sqref="A33"/>
    </sheetView>
  </sheetViews>
  <sheetFormatPr defaultColWidth="9.140625" defaultRowHeight="12.75"/>
  <cols>
    <col min="1" max="1" width="20.7109375" style="0" customWidth="1"/>
    <col min="2" max="2" width="17.140625" style="0" customWidth="1"/>
    <col min="3" max="4" width="18.57421875" style="0" customWidth="1"/>
    <col min="5" max="5" width="19.57421875" style="0" customWidth="1"/>
    <col min="6" max="6" width="18.57421875" style="0" customWidth="1"/>
  </cols>
  <sheetData>
    <row r="1" ht="12.75">
      <c r="E1" s="21" t="s">
        <v>20</v>
      </c>
    </row>
    <row r="2" spans="5:6" ht="12.75">
      <c r="E2" s="13"/>
      <c r="F2" s="13"/>
    </row>
    <row r="3" spans="5:6" ht="12.75">
      <c r="E3" s="13"/>
      <c r="F3" s="13"/>
    </row>
    <row r="4" spans="1:6" s="1" customFormat="1" ht="73.5" customHeight="1">
      <c r="A4" s="89" t="s">
        <v>51</v>
      </c>
      <c r="B4" s="54"/>
      <c r="C4" s="54"/>
      <c r="D4" s="54"/>
      <c r="E4" s="20"/>
      <c r="F4" s="20"/>
    </row>
    <row r="5" spans="1:6" ht="25.5" customHeight="1">
      <c r="A5" s="22" t="s">
        <v>50</v>
      </c>
      <c r="B5" s="79"/>
      <c r="C5" s="79"/>
      <c r="D5" s="79"/>
      <c r="E5" s="79"/>
      <c r="F5" s="68"/>
    </row>
    <row r="6" spans="1:6" ht="12.75">
      <c r="A6" s="22"/>
      <c r="B6" s="22"/>
      <c r="C6" s="22"/>
      <c r="D6" s="22"/>
      <c r="E6" s="22"/>
      <c r="F6" s="22"/>
    </row>
    <row r="7" spans="1:6" ht="12.75">
      <c r="A7" s="22"/>
      <c r="B7" s="22"/>
      <c r="C7" s="22"/>
      <c r="D7" s="22"/>
      <c r="E7" s="22"/>
      <c r="F7" s="22"/>
    </row>
    <row r="8" spans="1:6" ht="38.25">
      <c r="A8" s="81" t="s">
        <v>40</v>
      </c>
      <c r="B8" s="79"/>
      <c r="C8" s="79"/>
      <c r="D8" s="79"/>
      <c r="E8" s="79"/>
      <c r="F8" s="22"/>
    </row>
    <row r="9" spans="1:6" ht="12.75">
      <c r="A9" s="5"/>
      <c r="B9" s="5"/>
      <c r="C9" s="5"/>
      <c r="D9" s="5"/>
      <c r="E9" s="5"/>
      <c r="F9" s="5"/>
    </row>
    <row r="11" spans="1:6" ht="39" customHeight="1">
      <c r="A11" s="71" t="s">
        <v>0</v>
      </c>
      <c r="B11" s="73" t="s">
        <v>16</v>
      </c>
      <c r="C11" s="74"/>
      <c r="D11" s="74"/>
      <c r="E11" s="75"/>
      <c r="F11" s="67"/>
    </row>
    <row r="12" spans="1:5" ht="51">
      <c r="A12" s="72"/>
      <c r="B12" s="7" t="s">
        <v>39</v>
      </c>
      <c r="C12" s="7" t="s">
        <v>41</v>
      </c>
      <c r="D12" s="7" t="s">
        <v>42</v>
      </c>
      <c r="E12" s="66" t="s">
        <v>43</v>
      </c>
    </row>
    <row r="13" spans="1:5" ht="12.75">
      <c r="A13" s="8"/>
      <c r="B13" s="2">
        <v>1</v>
      </c>
      <c r="C13" s="3">
        <v>2</v>
      </c>
      <c r="D13" s="2">
        <v>3</v>
      </c>
      <c r="E13" s="64" t="s">
        <v>44</v>
      </c>
    </row>
    <row r="14" spans="1:5" ht="13.5" customHeight="1">
      <c r="A14" s="69"/>
      <c r="B14" s="70"/>
      <c r="C14" s="70"/>
      <c r="D14" s="2"/>
      <c r="E14" s="61"/>
    </row>
    <row r="15" spans="1:5" ht="13.5" customHeight="1">
      <c r="A15" s="4" t="s">
        <v>1</v>
      </c>
      <c r="B15" s="10">
        <v>8.8</v>
      </c>
      <c r="C15" s="48">
        <f aca="true" t="shared" si="0" ref="C15:C24">74*B15/100</f>
        <v>6.512</v>
      </c>
      <c r="D15" s="17">
        <f>67.5*B15/100</f>
        <v>5.94</v>
      </c>
      <c r="E15" s="62">
        <f aca="true" t="shared" si="1" ref="E15:E27">C15+D15</f>
        <v>12.452</v>
      </c>
    </row>
    <row r="16" spans="1:5" ht="13.5" customHeight="1">
      <c r="A16" s="4" t="s">
        <v>2</v>
      </c>
      <c r="B16" s="10">
        <v>20.23</v>
      </c>
      <c r="C16" s="48">
        <f t="shared" si="0"/>
        <v>14.97</v>
      </c>
      <c r="D16" s="17">
        <f>67.5*B16/100</f>
        <v>13.655</v>
      </c>
      <c r="E16" s="62">
        <f t="shared" si="1"/>
        <v>28.625</v>
      </c>
    </row>
    <row r="17" spans="1:5" ht="13.5" customHeight="1">
      <c r="A17" s="4" t="s">
        <v>3</v>
      </c>
      <c r="B17" s="10">
        <v>18.45</v>
      </c>
      <c r="C17" s="48">
        <f t="shared" si="0"/>
        <v>13.653</v>
      </c>
      <c r="D17" s="17">
        <f>67.5*B17/100</f>
        <v>12.454</v>
      </c>
      <c r="E17" s="62">
        <f t="shared" si="1"/>
        <v>26.107</v>
      </c>
    </row>
    <row r="18" spans="1:5" ht="13.5" customHeight="1">
      <c r="A18" s="4" t="s">
        <v>4</v>
      </c>
      <c r="B18" s="10">
        <v>11.65</v>
      </c>
      <c r="C18" s="48">
        <f t="shared" si="0"/>
        <v>8.621</v>
      </c>
      <c r="D18" s="17">
        <f>67.5*B18/100</f>
        <v>7.864</v>
      </c>
      <c r="E18" s="62">
        <f t="shared" si="1"/>
        <v>16.485</v>
      </c>
    </row>
    <row r="19" spans="1:5" ht="13.5" customHeight="1">
      <c r="A19" s="4" t="s">
        <v>5</v>
      </c>
      <c r="B19" s="10">
        <v>2.93</v>
      </c>
      <c r="C19" s="48">
        <f t="shared" si="0"/>
        <v>2.168</v>
      </c>
      <c r="D19" s="17">
        <f>67.5*B19/100</f>
        <v>1.978</v>
      </c>
      <c r="E19" s="62">
        <f t="shared" si="1"/>
        <v>4.146</v>
      </c>
    </row>
    <row r="20" spans="1:5" ht="13.5" customHeight="1">
      <c r="A20" s="4" t="s">
        <v>6</v>
      </c>
      <c r="B20" s="10">
        <v>1.62</v>
      </c>
      <c r="C20" s="48">
        <f t="shared" si="0"/>
        <v>1.199</v>
      </c>
      <c r="D20" s="17">
        <v>1.093</v>
      </c>
      <c r="E20" s="62">
        <f t="shared" si="1"/>
        <v>2.292</v>
      </c>
    </row>
    <row r="21" spans="1:5" ht="13.5" customHeight="1">
      <c r="A21" s="4" t="s">
        <v>7</v>
      </c>
      <c r="B21" s="10">
        <v>16.9</v>
      </c>
      <c r="C21" s="48">
        <f t="shared" si="0"/>
        <v>12.506</v>
      </c>
      <c r="D21" s="17">
        <v>11.407</v>
      </c>
      <c r="E21" s="62">
        <f t="shared" si="1"/>
        <v>23.913</v>
      </c>
    </row>
    <row r="22" spans="1:5" ht="13.5" customHeight="1">
      <c r="A22" s="4" t="s">
        <v>12</v>
      </c>
      <c r="B22" s="10">
        <v>0.62</v>
      </c>
      <c r="C22" s="48">
        <f t="shared" si="0"/>
        <v>0.459</v>
      </c>
      <c r="D22" s="17">
        <f aca="true" t="shared" si="2" ref="D22:D27">67.5*B22/100</f>
        <v>0.419</v>
      </c>
      <c r="E22" s="62">
        <f t="shared" si="1"/>
        <v>0.878</v>
      </c>
    </row>
    <row r="23" spans="1:5" ht="13.5" customHeight="1">
      <c r="A23" s="4" t="s">
        <v>8</v>
      </c>
      <c r="B23" s="10">
        <v>0.64</v>
      </c>
      <c r="C23" s="48">
        <f t="shared" si="0"/>
        <v>0.474</v>
      </c>
      <c r="D23" s="17">
        <f t="shared" si="2"/>
        <v>0.432</v>
      </c>
      <c r="E23" s="62">
        <f t="shared" si="1"/>
        <v>0.906</v>
      </c>
    </row>
    <row r="24" spans="1:5" ht="13.5" customHeight="1">
      <c r="A24" s="4" t="s">
        <v>9</v>
      </c>
      <c r="B24" s="10">
        <v>1.31</v>
      </c>
      <c r="C24" s="48">
        <f t="shared" si="0"/>
        <v>0.969</v>
      </c>
      <c r="D24" s="17">
        <f t="shared" si="2"/>
        <v>0.884</v>
      </c>
      <c r="E24" s="62">
        <f t="shared" si="1"/>
        <v>1.853</v>
      </c>
    </row>
    <row r="25" spans="1:5" ht="13.5" customHeight="1">
      <c r="A25" s="4" t="s">
        <v>11</v>
      </c>
      <c r="B25" s="10">
        <v>4.39</v>
      </c>
      <c r="C25" s="48">
        <v>3.248</v>
      </c>
      <c r="D25" s="17">
        <f t="shared" si="2"/>
        <v>2.963</v>
      </c>
      <c r="E25" s="62">
        <f t="shared" si="1"/>
        <v>6.211</v>
      </c>
    </row>
    <row r="26" spans="1:5" ht="13.5" customHeight="1">
      <c r="A26" s="4" t="s">
        <v>10</v>
      </c>
      <c r="B26" s="10">
        <v>5.54</v>
      </c>
      <c r="C26" s="48">
        <f>74*B26/100</f>
        <v>4.1</v>
      </c>
      <c r="D26" s="17">
        <f t="shared" si="2"/>
        <v>3.74</v>
      </c>
      <c r="E26" s="62">
        <f t="shared" si="1"/>
        <v>7.84</v>
      </c>
    </row>
    <row r="27" spans="1:5" ht="13.5" customHeight="1">
      <c r="A27" s="4" t="s">
        <v>13</v>
      </c>
      <c r="B27" s="10">
        <v>6.92</v>
      </c>
      <c r="C27" s="49">
        <f>74*B27/100</f>
        <v>5.121</v>
      </c>
      <c r="D27" s="17">
        <f t="shared" si="2"/>
        <v>4.671</v>
      </c>
      <c r="E27" s="63">
        <f t="shared" si="1"/>
        <v>9.792</v>
      </c>
    </row>
    <row r="28" spans="1:5" ht="25.5" customHeight="1">
      <c r="A28" s="11" t="s">
        <v>14</v>
      </c>
      <c r="B28" s="50">
        <f>SUM(B15:B27)</f>
        <v>100</v>
      </c>
      <c r="C28" s="50">
        <f>SUM(C15:C27)</f>
        <v>74</v>
      </c>
      <c r="D28" s="19">
        <f>SUM(D15:D27)</f>
        <v>67.5</v>
      </c>
      <c r="E28" s="65">
        <f>SUM(E13:E27)</f>
        <v>141.5</v>
      </c>
    </row>
    <row r="32" spans="1:256" ht="78">
      <c r="A32" s="90" t="s">
        <v>45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ht="12.75">
      <c r="A33" s="91" t="s">
        <v>59</v>
      </c>
    </row>
  </sheetData>
  <mergeCells count="2">
    <mergeCell ref="A11:A12"/>
    <mergeCell ref="B11:E11"/>
  </mergeCells>
  <printOptions horizontalCentered="1"/>
  <pageMargins left="0.46" right="0.4" top="1.8503937007874016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32" sqref="A32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23.8515625" style="0" customWidth="1"/>
    <col min="7" max="7" width="7.57421875" style="0" customWidth="1"/>
  </cols>
  <sheetData>
    <row r="1" ht="12.75">
      <c r="C1" s="21" t="s">
        <v>18</v>
      </c>
    </row>
    <row r="2" ht="12.75">
      <c r="C2" s="13"/>
    </row>
    <row r="3" ht="12.75">
      <c r="C3" s="13"/>
    </row>
    <row r="4" ht="12.75">
      <c r="C4" s="13"/>
    </row>
    <row r="5" spans="1:3" ht="40.5" customHeight="1">
      <c r="A5" s="86" t="s">
        <v>52</v>
      </c>
      <c r="B5" s="80"/>
      <c r="C5" s="80"/>
    </row>
    <row r="6" spans="1:3" ht="38.25">
      <c r="A6" s="86" t="s">
        <v>53</v>
      </c>
      <c r="B6" s="22"/>
      <c r="C6" s="22"/>
    </row>
    <row r="7" spans="1:3" ht="12.75">
      <c r="A7" s="86"/>
      <c r="B7" s="22"/>
      <c r="C7" s="22"/>
    </row>
    <row r="8" spans="1:3" ht="38.25">
      <c r="A8" s="86" t="s">
        <v>19</v>
      </c>
      <c r="B8" s="15"/>
      <c r="C8" s="15"/>
    </row>
    <row r="9" spans="1:3" ht="12.75">
      <c r="A9" s="14"/>
      <c r="B9" s="15"/>
      <c r="C9" s="15"/>
    </row>
    <row r="10" spans="1:3" ht="12.75">
      <c r="A10" s="14"/>
      <c r="B10" s="15"/>
      <c r="C10" s="15"/>
    </row>
    <row r="11" spans="1:3" ht="39" customHeight="1">
      <c r="A11" s="76" t="s">
        <v>0</v>
      </c>
      <c r="B11" s="73" t="s">
        <v>15</v>
      </c>
      <c r="C11" s="75"/>
    </row>
    <row r="12" spans="1:3" ht="25.5">
      <c r="A12" s="72"/>
      <c r="B12" s="7" t="s">
        <v>38</v>
      </c>
      <c r="C12" s="6" t="s">
        <v>17</v>
      </c>
    </row>
    <row r="13" spans="1:3" ht="12.75">
      <c r="A13" s="8"/>
      <c r="B13" s="2">
        <v>1</v>
      </c>
      <c r="C13" s="3">
        <v>2</v>
      </c>
    </row>
    <row r="14" spans="1:3" ht="13.5" customHeight="1">
      <c r="A14" s="4" t="s">
        <v>1</v>
      </c>
      <c r="B14" s="9">
        <v>3.24</v>
      </c>
      <c r="C14" s="16">
        <f>510.3*B14/100</f>
        <v>16.534</v>
      </c>
    </row>
    <row r="15" spans="1:3" ht="13.5" customHeight="1">
      <c r="A15" s="4" t="s">
        <v>2</v>
      </c>
      <c r="B15" s="10">
        <v>18.66</v>
      </c>
      <c r="C15" s="17">
        <f aca="true" t="shared" si="0" ref="C15:C26">510.3*B15/100</f>
        <v>95.222</v>
      </c>
    </row>
    <row r="16" spans="1:3" ht="13.5" customHeight="1">
      <c r="A16" s="4" t="s">
        <v>3</v>
      </c>
      <c r="B16" s="10">
        <v>8.96</v>
      </c>
      <c r="C16" s="17">
        <f t="shared" si="0"/>
        <v>45.723</v>
      </c>
    </row>
    <row r="17" spans="1:3" ht="13.5" customHeight="1">
      <c r="A17" s="4" t="s">
        <v>4</v>
      </c>
      <c r="B17" s="10">
        <v>10.53</v>
      </c>
      <c r="C17" s="17">
        <v>53.734</v>
      </c>
    </row>
    <row r="18" spans="1:3" ht="13.5" customHeight="1">
      <c r="A18" s="4" t="s">
        <v>5</v>
      </c>
      <c r="B18" s="10">
        <v>18.57</v>
      </c>
      <c r="C18" s="17">
        <f t="shared" si="0"/>
        <v>94.763</v>
      </c>
    </row>
    <row r="19" spans="1:3" ht="13.5" customHeight="1">
      <c r="A19" s="4" t="s">
        <v>6</v>
      </c>
      <c r="B19" s="10">
        <v>14.45</v>
      </c>
      <c r="C19" s="17">
        <f t="shared" si="0"/>
        <v>73.738</v>
      </c>
    </row>
    <row r="20" spans="1:3" ht="13.5" customHeight="1">
      <c r="A20" s="4" t="s">
        <v>7</v>
      </c>
      <c r="B20" s="10">
        <v>10.18</v>
      </c>
      <c r="C20" s="17">
        <f t="shared" si="0"/>
        <v>51.949</v>
      </c>
    </row>
    <row r="21" spans="1:3" ht="13.5" customHeight="1">
      <c r="A21" s="4" t="s">
        <v>12</v>
      </c>
      <c r="B21" s="10">
        <v>0.63</v>
      </c>
      <c r="C21" s="17">
        <f t="shared" si="0"/>
        <v>3.215</v>
      </c>
    </row>
    <row r="22" spans="1:3" ht="13.5" customHeight="1">
      <c r="A22" s="4" t="s">
        <v>8</v>
      </c>
      <c r="B22" s="10">
        <v>0.54</v>
      </c>
      <c r="C22" s="17">
        <f t="shared" si="0"/>
        <v>2.756</v>
      </c>
    </row>
    <row r="23" spans="1:3" ht="13.5" customHeight="1">
      <c r="A23" s="4" t="s">
        <v>9</v>
      </c>
      <c r="B23" s="10">
        <v>1.09</v>
      </c>
      <c r="C23" s="17">
        <f t="shared" si="0"/>
        <v>5.562</v>
      </c>
    </row>
    <row r="24" spans="1:3" ht="13.5" customHeight="1">
      <c r="A24" s="4" t="s">
        <v>11</v>
      </c>
      <c r="B24" s="10">
        <v>3.07</v>
      </c>
      <c r="C24" s="17">
        <f t="shared" si="0"/>
        <v>15.666</v>
      </c>
    </row>
    <row r="25" spans="1:3" ht="13.5" customHeight="1">
      <c r="A25" s="4" t="s">
        <v>10</v>
      </c>
      <c r="B25" s="10">
        <v>4.45</v>
      </c>
      <c r="C25" s="17">
        <f t="shared" si="0"/>
        <v>22.708</v>
      </c>
    </row>
    <row r="26" spans="1:3" ht="13.5" customHeight="1">
      <c r="A26" s="4" t="s">
        <v>13</v>
      </c>
      <c r="B26" s="10">
        <v>5.63</v>
      </c>
      <c r="C26" s="17">
        <f t="shared" si="0"/>
        <v>28.73</v>
      </c>
    </row>
    <row r="27" spans="1:3" ht="24.75" customHeight="1">
      <c r="A27" s="11" t="s">
        <v>14</v>
      </c>
      <c r="B27" s="12">
        <f>SUM(B14:B26)</f>
        <v>100</v>
      </c>
      <c r="C27" s="19">
        <f>SUM(C14:C26)</f>
        <v>510.3</v>
      </c>
    </row>
    <row r="28" spans="1:3" ht="12.75">
      <c r="A28" s="59"/>
      <c r="B28" s="60"/>
      <c r="C28" s="56"/>
    </row>
    <row r="29" spans="1:3" ht="12.75">
      <c r="A29" s="59"/>
      <c r="B29" s="60"/>
      <c r="C29" s="56"/>
    </row>
    <row r="30" spans="1:3" ht="12.75">
      <c r="A30" s="59"/>
      <c r="B30" s="60"/>
      <c r="C30" s="56"/>
    </row>
    <row r="31" ht="49.5">
      <c r="A31" s="87" t="s">
        <v>49</v>
      </c>
    </row>
    <row r="32" ht="36">
      <c r="A32" s="88" t="s">
        <v>57</v>
      </c>
    </row>
    <row r="33" ht="36">
      <c r="A33" s="88" t="s">
        <v>58</v>
      </c>
    </row>
  </sheetData>
  <mergeCells count="2">
    <mergeCell ref="A11:A12"/>
    <mergeCell ref="B11:C11"/>
  </mergeCells>
  <printOptions horizontalCentered="1"/>
  <pageMargins left="0.7874015748031497" right="0.7874015748031497" top="1.8503937007874016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47" sqref="B47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23.8515625" style="0" customWidth="1"/>
    <col min="4" max="4" width="4.421875" style="0" customWidth="1"/>
    <col min="5" max="5" width="7.7109375" style="0" customWidth="1"/>
    <col min="6" max="6" width="4.8515625" style="0" customWidth="1"/>
    <col min="7" max="7" width="8.140625" style="0" customWidth="1"/>
    <col min="8" max="8" width="8.421875" style="0" customWidth="1"/>
    <col min="11" max="11" width="9.140625" style="44" customWidth="1"/>
  </cols>
  <sheetData>
    <row r="1" ht="12.75">
      <c r="C1" s="21" t="s">
        <v>22</v>
      </c>
    </row>
    <row r="3" spans="1:3" ht="56.25" customHeight="1">
      <c r="A3" s="81" t="s">
        <v>34</v>
      </c>
      <c r="B3" s="80"/>
      <c r="C3" s="80"/>
    </row>
    <row r="4" spans="1:3" ht="12.75">
      <c r="A4" s="22"/>
      <c r="B4" s="22"/>
      <c r="C4" s="22"/>
    </row>
    <row r="5" ht="38.25">
      <c r="A5" s="82" t="s">
        <v>37</v>
      </c>
    </row>
    <row r="6" ht="6" customHeight="1"/>
    <row r="7" spans="1:3" ht="24.75" customHeight="1">
      <c r="A7" s="47" t="s">
        <v>0</v>
      </c>
      <c r="B7" s="42" t="s">
        <v>15</v>
      </c>
      <c r="C7" s="43"/>
    </row>
    <row r="8" spans="1:3" ht="25.5">
      <c r="A8" s="40"/>
      <c r="B8" s="41" t="s">
        <v>38</v>
      </c>
      <c r="C8" s="6" t="s">
        <v>21</v>
      </c>
    </row>
    <row r="9" spans="1:3" ht="12.75">
      <c r="A9" s="8"/>
      <c r="B9" s="2">
        <v>1</v>
      </c>
      <c r="C9" s="2">
        <v>2</v>
      </c>
    </row>
    <row r="10" spans="1:3" ht="12.75">
      <c r="A10" s="4" t="s">
        <v>1</v>
      </c>
      <c r="B10" s="9">
        <v>3.24</v>
      </c>
      <c r="C10" s="16">
        <f>607.5*B10/100</f>
        <v>19.683</v>
      </c>
    </row>
    <row r="11" spans="1:3" ht="12.75">
      <c r="A11" s="4" t="s">
        <v>2</v>
      </c>
      <c r="B11" s="10">
        <v>18.66</v>
      </c>
      <c r="C11" s="17">
        <v>113.359</v>
      </c>
    </row>
    <row r="12" spans="1:3" ht="12.75">
      <c r="A12" s="4" t="s">
        <v>3</v>
      </c>
      <c r="B12" s="10">
        <v>8.96</v>
      </c>
      <c r="C12" s="17">
        <f aca="true" t="shared" si="0" ref="C12:C22">607.5*B12/100</f>
        <v>54.432</v>
      </c>
    </row>
    <row r="13" spans="1:3" ht="12.75">
      <c r="A13" s="4" t="s">
        <v>4</v>
      </c>
      <c r="B13" s="10">
        <v>10.53</v>
      </c>
      <c r="C13" s="17">
        <f t="shared" si="0"/>
        <v>63.97</v>
      </c>
    </row>
    <row r="14" spans="1:3" ht="12.75">
      <c r="A14" s="4" t="s">
        <v>5</v>
      </c>
      <c r="B14" s="10">
        <v>18.57</v>
      </c>
      <c r="C14" s="17">
        <f t="shared" si="0"/>
        <v>112.813</v>
      </c>
    </row>
    <row r="15" spans="1:3" ht="12.75">
      <c r="A15" s="4" t="s">
        <v>6</v>
      </c>
      <c r="B15" s="10">
        <v>14.45</v>
      </c>
      <c r="C15" s="17">
        <f t="shared" si="0"/>
        <v>87.784</v>
      </c>
    </row>
    <row r="16" spans="1:3" ht="12.75">
      <c r="A16" s="4" t="s">
        <v>7</v>
      </c>
      <c r="B16" s="10">
        <v>10.18</v>
      </c>
      <c r="C16" s="17">
        <v>61.843</v>
      </c>
    </row>
    <row r="17" spans="1:3" ht="12.75">
      <c r="A17" s="4" t="s">
        <v>12</v>
      </c>
      <c r="B17" s="10">
        <v>0.63</v>
      </c>
      <c r="C17" s="17">
        <f t="shared" si="0"/>
        <v>3.827</v>
      </c>
    </row>
    <row r="18" spans="1:3" ht="12.75">
      <c r="A18" s="4" t="s">
        <v>8</v>
      </c>
      <c r="B18" s="10">
        <v>0.54</v>
      </c>
      <c r="C18" s="17">
        <f t="shared" si="0"/>
        <v>3.281</v>
      </c>
    </row>
    <row r="19" spans="1:3" ht="12.75">
      <c r="A19" s="4" t="s">
        <v>9</v>
      </c>
      <c r="B19" s="10">
        <v>1.09</v>
      </c>
      <c r="C19" s="17">
        <f t="shared" si="0"/>
        <v>6.622</v>
      </c>
    </row>
    <row r="20" spans="1:3" ht="12.75">
      <c r="A20" s="4" t="s">
        <v>11</v>
      </c>
      <c r="B20" s="10">
        <v>3.07</v>
      </c>
      <c r="C20" s="17">
        <f t="shared" si="0"/>
        <v>18.65</v>
      </c>
    </row>
    <row r="21" spans="1:3" ht="12.75">
      <c r="A21" s="4" t="s">
        <v>10</v>
      </c>
      <c r="B21" s="10">
        <v>4.45</v>
      </c>
      <c r="C21" s="17">
        <f t="shared" si="0"/>
        <v>27.034</v>
      </c>
    </row>
    <row r="22" spans="1:3" ht="12.75">
      <c r="A22" s="4" t="s">
        <v>13</v>
      </c>
      <c r="B22" s="10">
        <v>5.63</v>
      </c>
      <c r="C22" s="17">
        <f t="shared" si="0"/>
        <v>34.202</v>
      </c>
    </row>
    <row r="23" spans="1:3" ht="21" customHeight="1">
      <c r="A23" s="11" t="s">
        <v>14</v>
      </c>
      <c r="B23" s="12">
        <f>SUM(B10:B22)</f>
        <v>100</v>
      </c>
      <c r="C23" s="19">
        <f>SUM(C10:C22)</f>
        <v>607.5</v>
      </c>
    </row>
    <row r="24" ht="12.75">
      <c r="A24" s="37"/>
    </row>
    <row r="25" ht="7.5" customHeight="1">
      <c r="A25" s="37"/>
    </row>
    <row r="26" ht="38.25">
      <c r="A26" s="82" t="s">
        <v>33</v>
      </c>
    </row>
    <row r="27" ht="6" customHeight="1"/>
    <row r="28" spans="1:3" ht="12.75">
      <c r="A28" s="23"/>
      <c r="B28" s="24"/>
      <c r="C28" s="25"/>
    </row>
    <row r="29" spans="1:3" ht="12.75">
      <c r="A29" s="26"/>
      <c r="B29" s="77" t="s">
        <v>23</v>
      </c>
      <c r="C29" s="78"/>
    </row>
    <row r="30" spans="1:3" ht="12.75">
      <c r="A30" s="27" t="s">
        <v>0</v>
      </c>
      <c r="B30" s="28"/>
      <c r="C30" s="29"/>
    </row>
    <row r="31" spans="1:3" ht="14.25">
      <c r="A31" s="26"/>
      <c r="B31" s="24" t="s">
        <v>46</v>
      </c>
      <c r="C31" s="23" t="s">
        <v>35</v>
      </c>
    </row>
    <row r="32" spans="1:3" ht="12.75">
      <c r="A32" s="30"/>
      <c r="B32" s="28"/>
      <c r="C32" s="31" t="s">
        <v>36</v>
      </c>
    </row>
    <row r="33" spans="1:3" ht="12.75">
      <c r="A33" s="32"/>
      <c r="B33" s="57">
        <v>1</v>
      </c>
      <c r="C33" s="3">
        <v>2</v>
      </c>
    </row>
    <row r="34" spans="1:3" ht="12.75">
      <c r="A34" s="33" t="s">
        <v>24</v>
      </c>
      <c r="B34" s="34">
        <v>4.31</v>
      </c>
      <c r="C34" s="53">
        <f>3442.5*B34/100</f>
        <v>148.372</v>
      </c>
    </row>
    <row r="35" spans="1:3" ht="12.75">
      <c r="A35" s="35" t="s">
        <v>25</v>
      </c>
      <c r="B35" s="51">
        <v>4.45</v>
      </c>
      <c r="C35" s="17">
        <f aca="true" t="shared" si="1" ref="C35:C41">3442.5*B35/100</f>
        <v>153.191</v>
      </c>
    </row>
    <row r="36" spans="1:3" ht="12.75">
      <c r="A36" s="35" t="s">
        <v>26</v>
      </c>
      <c r="B36" s="51">
        <v>12.33</v>
      </c>
      <c r="C36" s="17">
        <f t="shared" si="1"/>
        <v>424.46</v>
      </c>
    </row>
    <row r="37" spans="1:3" ht="12.75">
      <c r="A37" s="35" t="s">
        <v>27</v>
      </c>
      <c r="B37" s="51">
        <v>23.92</v>
      </c>
      <c r="C37" s="17">
        <f t="shared" si="1"/>
        <v>823.446</v>
      </c>
    </row>
    <row r="38" spans="1:3" ht="12.75">
      <c r="A38" s="35" t="s">
        <v>28</v>
      </c>
      <c r="B38" s="51">
        <v>2.59</v>
      </c>
      <c r="C38" s="17">
        <f t="shared" si="1"/>
        <v>89.161</v>
      </c>
    </row>
    <row r="39" spans="1:3" ht="12.75">
      <c r="A39" s="35" t="s">
        <v>29</v>
      </c>
      <c r="B39" s="51">
        <v>16.4</v>
      </c>
      <c r="C39" s="17">
        <f t="shared" si="1"/>
        <v>564.57</v>
      </c>
    </row>
    <row r="40" spans="1:3" ht="12.75">
      <c r="A40" s="35" t="s">
        <v>30</v>
      </c>
      <c r="B40" s="51">
        <v>12</v>
      </c>
      <c r="C40" s="17">
        <f t="shared" si="1"/>
        <v>413.1</v>
      </c>
    </row>
    <row r="41" spans="1:3" ht="12.75">
      <c r="A41" s="35" t="s">
        <v>31</v>
      </c>
      <c r="B41" s="52">
        <v>24</v>
      </c>
      <c r="C41" s="18">
        <f t="shared" si="1"/>
        <v>826.2</v>
      </c>
    </row>
    <row r="42" spans="1:11" s="37" customFormat="1" ht="17.25" customHeight="1">
      <c r="A42" s="38" t="s">
        <v>32</v>
      </c>
      <c r="B42" s="39">
        <f>SUM(B34:B41)</f>
        <v>100</v>
      </c>
      <c r="C42" s="19">
        <f>SUM(C34:C41)</f>
        <v>3442.5</v>
      </c>
      <c r="K42" s="45"/>
    </row>
    <row r="43" spans="1:11" s="37" customFormat="1" ht="8.25" customHeight="1">
      <c r="A43" s="54"/>
      <c r="B43" s="55"/>
      <c r="C43" s="56"/>
      <c r="K43" s="45"/>
    </row>
    <row r="44" spans="1:11" s="37" customFormat="1" ht="49.5">
      <c r="A44" s="83" t="s">
        <v>47</v>
      </c>
      <c r="B44" s="55"/>
      <c r="C44" s="56"/>
      <c r="K44" s="45"/>
    </row>
    <row r="45" ht="36">
      <c r="A45" s="84" t="s">
        <v>54</v>
      </c>
    </row>
    <row r="46" ht="12.75">
      <c r="A46" s="84" t="s">
        <v>55</v>
      </c>
    </row>
    <row r="47" spans="1:11" s="36" customFormat="1" ht="3" customHeight="1">
      <c r="A47" s="85"/>
      <c r="K47" s="46"/>
    </row>
    <row r="48" ht="48">
      <c r="A48" s="84" t="s">
        <v>48</v>
      </c>
    </row>
    <row r="49" ht="12.75">
      <c r="A49" s="84" t="s">
        <v>56</v>
      </c>
    </row>
  </sheetData>
  <mergeCells count="1">
    <mergeCell ref="B29:C29"/>
  </mergeCells>
  <printOptions horizontalCentered="1"/>
  <pageMargins left="0.7874015748031497" right="0.7874015748031497" top="1.8503937007874016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UVAL</dc:creator>
  <cp:keywords/>
  <dc:description/>
  <cp:lastModifiedBy>Isabella Panunzio</cp:lastModifiedBy>
  <cp:lastPrinted>2000-08-29T16:17:51Z</cp:lastPrinted>
  <dcterms:created xsi:type="dcterms:W3CDTF">1999-11-15T16:40:31Z</dcterms:created>
  <dcterms:modified xsi:type="dcterms:W3CDTF">2000-11-07T19:45:43Z</dcterms:modified>
  <cp:category/>
  <cp:version/>
  <cp:contentType/>
  <cp:contentStatus/>
</cp:coreProperties>
</file>