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1"/>
  </bookViews>
  <sheets>
    <sheet name="aree metrop. - artt.9-10 CDDPP" sheetId="1" r:id="rId1"/>
    <sheet name="aree urbane - artt. 9-10 CASSA" sheetId="2" r:id="rId2"/>
    <sheet name="Foglio7" sheetId="3" r:id="rId3"/>
    <sheet name="Foglio8" sheetId="4" r:id="rId4"/>
    <sheet name="Foglio9" sheetId="5" r:id="rId5"/>
    <sheet name="Foglio10" sheetId="6" r:id="rId6"/>
    <sheet name="Foglio11" sheetId="7" r:id="rId7"/>
    <sheet name="Foglio12" sheetId="8" r:id="rId8"/>
    <sheet name="Foglio13" sheetId="9" r:id="rId9"/>
    <sheet name="Foglio14" sheetId="10" r:id="rId10"/>
    <sheet name="Foglio15" sheetId="11" r:id="rId11"/>
    <sheet name="Foglio16" sheetId="12" r:id="rId12"/>
  </sheets>
  <definedNames>
    <definedName name="_xlnm.Print_Area" localSheetId="0">'aree metrop. - artt.9-10 CDDPP'!$A$1:$G$62</definedName>
    <definedName name="_xlnm.Print_Area" localSheetId="1">'aree urbane - artt. 9-10 CASSA'!$A$1:$G$54</definedName>
    <definedName name="_xlnm.Print_Titles" localSheetId="0">'aree metrop. - artt.9-10 CDDPP'!$A:$G,'aree metrop. - artt.9-10 CDDPP'!$1:$2</definedName>
    <definedName name="_xlnm.Print_Titles" localSheetId="1">'aree urbane - artt. 9-10 CASSA'!$A:$G,'aree urbane - artt. 9-10 CASSA'!$1:$2</definedName>
  </definedNames>
  <calcPr fullCalcOnLoad="1"/>
</workbook>
</file>

<file path=xl/sharedStrings.xml><?xml version="1.0" encoding="utf-8"?>
<sst xmlns="http://schemas.openxmlformats.org/spreadsheetml/2006/main" count="98" uniqueCount="79">
  <si>
    <t>SOGGETTO</t>
  </si>
  <si>
    <t>COSTO INTERVENTO</t>
  </si>
  <si>
    <t>VOLUME INVESTIMENTI</t>
  </si>
  <si>
    <t>QUOTA</t>
  </si>
  <si>
    <t xml:space="preserve"> PROPONENTE</t>
  </si>
  <si>
    <t>DESCRIZIONE INTERVENTO</t>
  </si>
  <si>
    <t xml:space="preserve"> COMUNICATO</t>
  </si>
  <si>
    <t>APPROVATO</t>
  </si>
  <si>
    <t xml:space="preserve">IMPORTO </t>
  </si>
  <si>
    <t>%</t>
  </si>
  <si>
    <t>CONTRIBUTO STATO (1)</t>
  </si>
  <si>
    <t>AREE METROPOLITANE  ART. 9</t>
  </si>
  <si>
    <t>Provincia Milano</t>
  </si>
  <si>
    <t>Metropolitana linea M2 - tratta Famagosta-Assago</t>
  </si>
  <si>
    <t xml:space="preserve">Comune Genova </t>
  </si>
  <si>
    <t>Metropolitana di Genova - tratta Brignole-Stadio</t>
  </si>
  <si>
    <t>Prolungamento filovia esistente: tratta S.Benigno-Sampierdarena; tratta Brignole-Staglieno; collegamento Brignole-Corvetto-De Ferrari</t>
  </si>
  <si>
    <t>Comune Torino</t>
  </si>
  <si>
    <t>Materiale rotabile per il prolungamento sud metropolitana linea 1 - tratta P.ta Nuova-Lingotto</t>
  </si>
  <si>
    <t>Comune Roma</t>
  </si>
  <si>
    <t>Metropolitana linea C - tratta 3 "Venezia-S.Giovanni" - lotto funz. 1</t>
  </si>
  <si>
    <t>Comune Palermo</t>
  </si>
  <si>
    <t>Ferrotranvia - tratta Notarbartolo-Fiera-Giachery-Palermo C.le</t>
  </si>
  <si>
    <t>Ammodernamento metropolitana linea A - 3° stralcio</t>
  </si>
  <si>
    <t>Comune Napoli</t>
  </si>
  <si>
    <t>Linea tranviaria P.zza Nazionale-P.zza Emiciclo</t>
  </si>
  <si>
    <t>Comune Firenze</t>
  </si>
  <si>
    <t>3^ linea tranviaria - 1° lotto - V.le Strozzi-Careggi</t>
  </si>
  <si>
    <t>Comune Venezia</t>
  </si>
  <si>
    <t>Funicolare terrestre P.le Roma-Tronchetto</t>
  </si>
  <si>
    <t xml:space="preserve">Comune Milano </t>
  </si>
  <si>
    <t>Metropolitana linea M5 Garibaldi F.S.-Ca' Granda - 1° lotto Garibaldi-Zara</t>
  </si>
  <si>
    <t xml:space="preserve">Linea tranviaria su gomma Mestre-Marghera - variante in sottopasso </t>
  </si>
  <si>
    <t>Provincia Bologna, ATC</t>
  </si>
  <si>
    <t>Sistema a guida vincolata - collegamento tra Stazione SFM Caselle e rete trasporto guida vincolata già approvata</t>
  </si>
  <si>
    <t xml:space="preserve">Comune Torino </t>
  </si>
  <si>
    <t>Linea tranviaria 4</t>
  </si>
  <si>
    <t>Comune Bologna</t>
  </si>
  <si>
    <t>Metropolitana leggera automatica - linea Staveco-Fiera; 1° lotto tratta Stazione F.S.-Fiera Michelino</t>
  </si>
  <si>
    <t>TOTALE AREE METROPOLITANE ART. 9 (A)</t>
  </si>
  <si>
    <t>AREE METROPOLITANE  ART.  10</t>
  </si>
  <si>
    <t>FNME</t>
  </si>
  <si>
    <t>Nuova stazione Affori - M3</t>
  </si>
  <si>
    <t>Metroferro</t>
  </si>
  <si>
    <t>Interventi ferroviari Roma-Viterbo: tratta urbana</t>
  </si>
  <si>
    <t>Interventi ferroviari Roma-Viterbo: tratta extraurbana</t>
  </si>
  <si>
    <t>TOTALE AREE METROPOLITANE ART. 10 (B)</t>
  </si>
  <si>
    <t>TOTALE GENERALE (A+B)</t>
  </si>
  <si>
    <r>
      <t xml:space="preserve">NOTA (1): </t>
    </r>
    <r>
      <rPr>
        <sz val="10"/>
        <rFont val="Arial"/>
        <family val="0"/>
      </rPr>
      <t>Importo contributi calcolati  in base al tasso di sconto del 5,35% ed arrotondati alle £. 1.000.=</t>
    </r>
  </si>
  <si>
    <t>AREE URBANE  ART. 9</t>
  </si>
  <si>
    <t>Comune Spoleto</t>
  </si>
  <si>
    <t>Spoleto città aperta - 3° stralcio</t>
  </si>
  <si>
    <t>II tratta tranvia Valli</t>
  </si>
  <si>
    <t>Comune Taormina</t>
  </si>
  <si>
    <t>Sistema a guida vincolata</t>
  </si>
  <si>
    <t>Comune Reggio Emilia</t>
  </si>
  <si>
    <t>Collegamento ferroviario stazione F.S. Reggio E. - Polo di S. Lazzaro</t>
  </si>
  <si>
    <t>Comune Lecce</t>
  </si>
  <si>
    <t>Sistema innovativo</t>
  </si>
  <si>
    <t>Comune L'Aquila</t>
  </si>
  <si>
    <t>Tranvia su gomma</t>
  </si>
  <si>
    <t>Provincia Savona</t>
  </si>
  <si>
    <t>Linea trasporto elettrificato Savona-Vado</t>
  </si>
  <si>
    <t>Comune Avellino</t>
  </si>
  <si>
    <t>Comune Arezzo</t>
  </si>
  <si>
    <t>Scale mobili integrate</t>
  </si>
  <si>
    <t>Comune Brindisi</t>
  </si>
  <si>
    <t xml:space="preserve">Mini metropolitana: variante I tratta e proposta II tratta </t>
  </si>
  <si>
    <t>Comune Potenza</t>
  </si>
  <si>
    <t>Comune Salerno</t>
  </si>
  <si>
    <t>Completamento metropolitana Salerno: Salerno-aeroporto-Pontecagnano</t>
  </si>
  <si>
    <t>TOTALE AREE URBANE ART. 9 (A)</t>
  </si>
  <si>
    <t>AREE URBANE  ART. 10</t>
  </si>
  <si>
    <t>Ferrovia Circumvesuviana</t>
  </si>
  <si>
    <t>Interventi ferroviari: raddoppio Pioppaino-Castellammare di Stabia</t>
  </si>
  <si>
    <t>TOTALE AREE URBANE ART. 10 (B)</t>
  </si>
  <si>
    <t>Tranvie Bergamasche, Comune Bergamo</t>
  </si>
  <si>
    <t>Scale mobili - Rione Mancusi-Porta San Giovanni</t>
  </si>
  <si>
    <r>
      <t xml:space="preserve">TOTALE GENERALE (A+B)                    </t>
    </r>
    <r>
      <rPr>
        <sz val="11"/>
        <rFont val="Arial"/>
        <family val="2"/>
      </rPr>
      <t>(in milioni di euro)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</si>
</sst>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000000"/>
    <numFmt numFmtId="166" formatCode="0.00000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4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Continuous" vertical="top"/>
    </xf>
    <xf numFmtId="4" fontId="1" fillId="0" borderId="5" xfId="0" applyNumberFormat="1" applyFont="1" applyBorder="1" applyAlignment="1">
      <alignment horizontal="centerContinuous" vertical="top"/>
    </xf>
    <xf numFmtId="4" fontId="0" fillId="0" borderId="5" xfId="0" applyNumberFormat="1" applyBorder="1" applyAlignment="1">
      <alignment horizontal="centerContinuous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0" fillId="0" borderId="5" xfId="0" applyBorder="1" applyAlignment="1">
      <alignment horizontal="centerContinuous"/>
    </xf>
    <xf numFmtId="0" fontId="5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horizontal="right" vertical="top" wrapText="1"/>
    </xf>
    <xf numFmtId="4" fontId="1" fillId="0" borderId="0" xfId="0" applyNumberFormat="1" applyFont="1" applyAlignment="1">
      <alignment horizontal="center" vertical="top"/>
    </xf>
    <xf numFmtId="0" fontId="0" fillId="0" borderId="6" xfId="0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0" fillId="0" borderId="2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/>
    </xf>
    <xf numFmtId="164" fontId="6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4" fontId="6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centerContinuous" vertical="top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164" fontId="6" fillId="0" borderId="1" xfId="0" applyNumberFormat="1" applyFont="1" applyBorder="1" applyAlignment="1">
      <alignment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vertical="top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top"/>
    </xf>
    <xf numFmtId="3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64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9" xfId="0" applyFill="1" applyBorder="1" applyAlignment="1">
      <alignment vertical="top" wrapText="1"/>
    </xf>
    <xf numFmtId="4" fontId="0" fillId="2" borderId="9" xfId="0" applyNumberFormat="1" applyFill="1" applyBorder="1" applyAlignment="1">
      <alignment vertical="top"/>
    </xf>
    <xf numFmtId="4" fontId="0" fillId="2" borderId="9" xfId="0" applyNumberFormat="1" applyFill="1" applyBorder="1" applyAlignment="1">
      <alignment horizontal="center" vertical="top"/>
    </xf>
    <xf numFmtId="164" fontId="0" fillId="2" borderId="9" xfId="0" applyNumberForma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4" fontId="0" fillId="2" borderId="0" xfId="0" applyNumberFormat="1" applyFill="1" applyBorder="1" applyAlignment="1">
      <alignment vertical="top"/>
    </xf>
    <xf numFmtId="4" fontId="0" fillId="2" borderId="0" xfId="0" applyNumberFormat="1" applyFill="1" applyBorder="1" applyAlignment="1">
      <alignment horizontal="center" vertical="top"/>
    </xf>
    <xf numFmtId="164" fontId="0" fillId="2" borderId="0" xfId="0" applyNumberForma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4" fontId="0" fillId="2" borderId="0" xfId="0" applyNumberFormat="1" applyFill="1" applyAlignment="1">
      <alignment vertical="top"/>
    </xf>
    <xf numFmtId="4" fontId="0" fillId="2" borderId="0" xfId="0" applyNumberFormat="1" applyFill="1" applyAlignment="1">
      <alignment horizontal="center" vertical="top"/>
    </xf>
    <xf numFmtId="164" fontId="0" fillId="2" borderId="0" xfId="0" applyNumberFormat="1" applyFill="1" applyAlignment="1">
      <alignment vertical="top"/>
    </xf>
    <xf numFmtId="0" fontId="1" fillId="2" borderId="0" xfId="0" applyFont="1" applyFill="1" applyAlignment="1">
      <alignment vertical="top"/>
    </xf>
    <xf numFmtId="164" fontId="6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54">
      <selection activeCell="C57" sqref="C57"/>
    </sheetView>
  </sheetViews>
  <sheetFormatPr defaultColWidth="9.140625" defaultRowHeight="12.75"/>
  <cols>
    <col min="1" max="1" width="15.140625" style="2" customWidth="1"/>
    <col min="2" max="2" width="28.140625" style="1" customWidth="1"/>
    <col min="3" max="3" width="13.8515625" style="3" customWidth="1"/>
    <col min="4" max="4" width="12.7109375" style="3" customWidth="1"/>
    <col min="5" max="5" width="11.57421875" style="3" customWidth="1"/>
    <col min="6" max="6" width="10.57421875" style="7" customWidth="1"/>
    <col min="7" max="7" width="15.140625" style="54" customWidth="1"/>
    <col min="8" max="16384" width="9.140625" style="2" customWidth="1"/>
  </cols>
  <sheetData>
    <row r="1" spans="1:7" s="5" customFormat="1" ht="12.75">
      <c r="A1" s="32" t="s">
        <v>0</v>
      </c>
      <c r="B1" s="23"/>
      <c r="C1" s="25" t="s">
        <v>1</v>
      </c>
      <c r="D1" s="25"/>
      <c r="E1" s="25" t="s">
        <v>2</v>
      </c>
      <c r="F1" s="34"/>
      <c r="G1" s="47" t="s">
        <v>3</v>
      </c>
    </row>
    <row r="2" spans="1:7" s="6" customFormat="1" ht="25.5">
      <c r="A2" s="33" t="s">
        <v>4</v>
      </c>
      <c r="B2" s="20" t="s">
        <v>5</v>
      </c>
      <c r="C2" s="21" t="s">
        <v>6</v>
      </c>
      <c r="D2" s="21" t="s">
        <v>7</v>
      </c>
      <c r="E2" s="21" t="s">
        <v>8</v>
      </c>
      <c r="F2" s="21" t="s">
        <v>9</v>
      </c>
      <c r="G2" s="48" t="s">
        <v>10</v>
      </c>
    </row>
    <row r="3" spans="1:7" s="6" customFormat="1" ht="12.75">
      <c r="A3" s="28"/>
      <c r="B3" s="27"/>
      <c r="C3" s="8"/>
      <c r="D3" s="8"/>
      <c r="E3" s="8"/>
      <c r="F3" s="8"/>
      <c r="G3" s="49"/>
    </row>
    <row r="4" spans="1:7" s="6" customFormat="1" ht="12.75">
      <c r="A4" s="28"/>
      <c r="B4" s="27"/>
      <c r="C4" s="57"/>
      <c r="D4" s="57"/>
      <c r="E4" s="57"/>
      <c r="F4" s="8"/>
      <c r="G4" s="49"/>
    </row>
    <row r="5" spans="1:7" s="38" customFormat="1" ht="15">
      <c r="A5" s="35" t="s">
        <v>11</v>
      </c>
      <c r="B5" s="36"/>
      <c r="C5" s="58"/>
      <c r="D5" s="58"/>
      <c r="E5" s="58"/>
      <c r="F5" s="37"/>
      <c r="G5" s="50"/>
    </row>
    <row r="6" spans="1:7" s="6" customFormat="1" ht="12.75">
      <c r="A6" s="28"/>
      <c r="B6" s="27"/>
      <c r="C6" s="57"/>
      <c r="D6" s="57"/>
      <c r="E6" s="57"/>
      <c r="F6" s="8"/>
      <c r="G6" s="49"/>
    </row>
    <row r="7" spans="1:7" ht="25.5">
      <c r="A7" s="29" t="s">
        <v>12</v>
      </c>
      <c r="B7" s="10" t="s">
        <v>13</v>
      </c>
      <c r="C7" s="59">
        <v>135500</v>
      </c>
      <c r="D7" s="59">
        <v>135500</v>
      </c>
      <c r="E7" s="59">
        <v>81300</v>
      </c>
      <c r="F7" s="12">
        <f>E7/D7*100</f>
        <v>60</v>
      </c>
      <c r="G7" s="51">
        <v>7951.045</v>
      </c>
    </row>
    <row r="8" spans="1:7" ht="12.75">
      <c r="A8" s="29"/>
      <c r="B8" s="10"/>
      <c r="C8" s="59"/>
      <c r="D8" s="59"/>
      <c r="E8" s="59"/>
      <c r="F8" s="12"/>
      <c r="G8" s="51"/>
    </row>
    <row r="9" spans="1:7" ht="25.5">
      <c r="A9" s="29" t="s">
        <v>14</v>
      </c>
      <c r="B9" s="10" t="s">
        <v>15</v>
      </c>
      <c r="C9" s="59">
        <v>243650</v>
      </c>
      <c r="D9" s="59">
        <v>243650</v>
      </c>
      <c r="E9" s="59">
        <v>146190</v>
      </c>
      <c r="F9" s="12">
        <f>E9/D9*100</f>
        <v>60</v>
      </c>
      <c r="G9" s="51">
        <v>14297.212</v>
      </c>
    </row>
    <row r="10" spans="1:7" ht="12.75">
      <c r="A10" s="29"/>
      <c r="B10" s="10"/>
      <c r="C10" s="59"/>
      <c r="D10" s="59"/>
      <c r="E10" s="59"/>
      <c r="F10" s="12"/>
      <c r="G10" s="51"/>
    </row>
    <row r="11" spans="1:7" ht="63.75">
      <c r="A11" s="29" t="s">
        <v>14</v>
      </c>
      <c r="B11" s="10" t="s">
        <v>16</v>
      </c>
      <c r="C11" s="59">
        <v>60140</v>
      </c>
      <c r="D11" s="59">
        <v>60140</v>
      </c>
      <c r="E11" s="59">
        <v>32730</v>
      </c>
      <c r="F11" s="12">
        <f>E11/D11*100</f>
        <v>54.423012969737286</v>
      </c>
      <c r="G11" s="51">
        <v>3200.956</v>
      </c>
    </row>
    <row r="12" spans="1:7" ht="12.75">
      <c r="A12" s="29"/>
      <c r="B12" s="10"/>
      <c r="C12" s="59"/>
      <c r="D12" s="59"/>
      <c r="E12" s="59"/>
      <c r="F12" s="12"/>
      <c r="G12" s="51"/>
    </row>
    <row r="13" spans="1:7" ht="51">
      <c r="A13" s="29" t="s">
        <v>17</v>
      </c>
      <c r="B13" s="10" t="s">
        <v>18</v>
      </c>
      <c r="C13" s="59">
        <v>113863</v>
      </c>
      <c r="D13" s="59">
        <v>75908</v>
      </c>
      <c r="E13" s="59">
        <v>45545</v>
      </c>
      <c r="F13" s="12">
        <f>E13/D13*100</f>
        <v>60.00026347684039</v>
      </c>
      <c r="G13" s="51">
        <v>4454.248</v>
      </c>
    </row>
    <row r="14" spans="1:7" ht="12.75">
      <c r="A14" s="30"/>
      <c r="B14" s="10"/>
      <c r="C14" s="59"/>
      <c r="D14" s="59"/>
      <c r="E14" s="59"/>
      <c r="F14" s="12"/>
      <c r="G14" s="51"/>
    </row>
    <row r="15" spans="1:7" ht="38.25">
      <c r="A15" s="29" t="s">
        <v>19</v>
      </c>
      <c r="B15" s="10" t="s">
        <v>20</v>
      </c>
      <c r="C15" s="59">
        <v>383150</v>
      </c>
      <c r="D15" s="59">
        <v>383150</v>
      </c>
      <c r="E15" s="59">
        <v>229890</v>
      </c>
      <c r="F15" s="12">
        <f>E15/D15*100</f>
        <v>60</v>
      </c>
      <c r="G15" s="51">
        <v>22482.975</v>
      </c>
    </row>
    <row r="16" spans="1:7" ht="12.75">
      <c r="A16" s="29"/>
      <c r="B16" s="10"/>
      <c r="C16" s="59"/>
      <c r="D16" s="59"/>
      <c r="E16" s="59"/>
      <c r="F16" s="12"/>
      <c r="G16" s="51"/>
    </row>
    <row r="17" spans="1:7" ht="25.5">
      <c r="A17" s="29" t="s">
        <v>21</v>
      </c>
      <c r="B17" s="10" t="s">
        <v>22</v>
      </c>
      <c r="C17" s="59">
        <v>224200</v>
      </c>
      <c r="D17" s="59">
        <v>224200</v>
      </c>
      <c r="E17" s="59">
        <v>134520</v>
      </c>
      <c r="F17" s="12">
        <f>E17/D17*100</f>
        <v>60</v>
      </c>
      <c r="G17" s="51">
        <v>13155.9</v>
      </c>
    </row>
    <row r="18" spans="1:7" ht="12.75">
      <c r="A18" s="29"/>
      <c r="B18" s="10"/>
      <c r="C18" s="59"/>
      <c r="D18" s="59"/>
      <c r="E18" s="59"/>
      <c r="F18" s="12"/>
      <c r="G18" s="51"/>
    </row>
    <row r="19" spans="1:7" ht="38.25">
      <c r="A19" s="29" t="s">
        <v>19</v>
      </c>
      <c r="B19" s="10" t="s">
        <v>23</v>
      </c>
      <c r="C19" s="59">
        <v>156450</v>
      </c>
      <c r="D19" s="59">
        <v>156450</v>
      </c>
      <c r="E19" s="59">
        <v>93870</v>
      </c>
      <c r="F19" s="12">
        <f>E19/D19*100</f>
        <v>60</v>
      </c>
      <c r="G19" s="51">
        <v>9180.377</v>
      </c>
    </row>
    <row r="20" spans="1:7" ht="12.75">
      <c r="A20" s="29"/>
      <c r="B20" s="10"/>
      <c r="C20" s="59"/>
      <c r="D20" s="59"/>
      <c r="E20" s="59"/>
      <c r="F20" s="12"/>
      <c r="G20" s="51"/>
    </row>
    <row r="21" spans="1:7" ht="25.5">
      <c r="A21" s="29" t="s">
        <v>24</v>
      </c>
      <c r="B21" s="10" t="s">
        <v>25</v>
      </c>
      <c r="C21" s="59">
        <v>25652</v>
      </c>
      <c r="D21" s="59">
        <v>25652</v>
      </c>
      <c r="E21" s="59">
        <v>15391</v>
      </c>
      <c r="F21" s="12">
        <f>E21/D21*100</f>
        <v>59.99922033369718</v>
      </c>
      <c r="G21" s="51">
        <v>1505.222</v>
      </c>
    </row>
    <row r="22" spans="1:7" ht="12.75">
      <c r="A22" s="29"/>
      <c r="B22" s="10"/>
      <c r="C22" s="59"/>
      <c r="D22" s="59"/>
      <c r="E22" s="59"/>
      <c r="F22" s="12"/>
      <c r="G22" s="51"/>
    </row>
    <row r="23" spans="1:7" ht="25.5">
      <c r="A23" s="29" t="s">
        <v>26</v>
      </c>
      <c r="B23" s="10" t="s">
        <v>27</v>
      </c>
      <c r="C23" s="59">
        <v>116597</v>
      </c>
      <c r="D23" s="59">
        <v>116597</v>
      </c>
      <c r="E23" s="59">
        <v>69958</v>
      </c>
      <c r="F23" s="12">
        <f>E23/D23*100</f>
        <v>59.99982846900006</v>
      </c>
      <c r="G23" s="51">
        <v>6841.811</v>
      </c>
    </row>
    <row r="24" spans="1:7" ht="12.75">
      <c r="A24" s="29"/>
      <c r="B24" s="10"/>
      <c r="C24" s="59"/>
      <c r="D24" s="59"/>
      <c r="E24" s="59"/>
      <c r="F24" s="12"/>
      <c r="G24" s="51"/>
    </row>
    <row r="25" spans="1:7" ht="25.5">
      <c r="A25" s="29" t="s">
        <v>28</v>
      </c>
      <c r="B25" s="10" t="s">
        <v>29</v>
      </c>
      <c r="C25" s="59">
        <v>36000</v>
      </c>
      <c r="D25" s="59">
        <v>36000</v>
      </c>
      <c r="E25" s="59">
        <v>18000</v>
      </c>
      <c r="F25" s="12">
        <f>E25/D25*100</f>
        <v>50</v>
      </c>
      <c r="G25" s="51">
        <v>1760.379</v>
      </c>
    </row>
    <row r="26" spans="1:7" ht="12.75">
      <c r="A26" s="29"/>
      <c r="B26" s="10"/>
      <c r="C26" s="59"/>
      <c r="D26" s="59"/>
      <c r="E26" s="59"/>
      <c r="F26" s="12"/>
      <c r="G26" s="51"/>
    </row>
    <row r="27" spans="1:7" ht="38.25">
      <c r="A27" s="29" t="s">
        <v>30</v>
      </c>
      <c r="B27" s="10" t="s">
        <v>31</v>
      </c>
      <c r="C27" s="59">
        <v>263700</v>
      </c>
      <c r="D27" s="59">
        <v>263700</v>
      </c>
      <c r="E27" s="59">
        <v>158220</v>
      </c>
      <c r="F27" s="12">
        <f>E27/D27*100</f>
        <v>60</v>
      </c>
      <c r="G27" s="51">
        <v>15473.733</v>
      </c>
    </row>
    <row r="28" spans="1:7" ht="12.75">
      <c r="A28" s="29"/>
      <c r="B28" s="10"/>
      <c r="C28" s="59"/>
      <c r="D28" s="59"/>
      <c r="E28" s="59"/>
      <c r="F28" s="12"/>
      <c r="G28" s="51"/>
    </row>
    <row r="29" spans="1:7" ht="12.75">
      <c r="A29" s="29"/>
      <c r="B29" s="10"/>
      <c r="C29" s="59"/>
      <c r="D29" s="59"/>
      <c r="E29" s="59"/>
      <c r="F29" s="12"/>
      <c r="G29" s="51"/>
    </row>
    <row r="30" spans="1:7" ht="12.75">
      <c r="A30" s="29"/>
      <c r="B30" s="10"/>
      <c r="C30" s="59"/>
      <c r="D30" s="59"/>
      <c r="E30" s="59"/>
      <c r="F30" s="12"/>
      <c r="G30" s="51"/>
    </row>
    <row r="31" spans="1:7" ht="39" customHeight="1">
      <c r="A31" s="29" t="s">
        <v>28</v>
      </c>
      <c r="B31" s="10" t="s">
        <v>32</v>
      </c>
      <c r="C31" s="59">
        <v>128100</v>
      </c>
      <c r="D31" s="59">
        <v>128100</v>
      </c>
      <c r="E31" s="59">
        <v>15000</v>
      </c>
      <c r="F31" s="12">
        <f>E31/D31*100</f>
        <v>11.7096018735363</v>
      </c>
      <c r="G31" s="51">
        <v>1466.983</v>
      </c>
    </row>
    <row r="32" spans="1:7" ht="12.75">
      <c r="A32" s="29"/>
      <c r="B32" s="10"/>
      <c r="C32" s="59"/>
      <c r="D32" s="59"/>
      <c r="E32" s="59"/>
      <c r="F32" s="12"/>
      <c r="G32" s="51"/>
    </row>
    <row r="33" spans="1:7" ht="51">
      <c r="A33" s="45" t="s">
        <v>33</v>
      </c>
      <c r="B33" s="10" t="s">
        <v>34</v>
      </c>
      <c r="C33" s="59">
        <v>18430</v>
      </c>
      <c r="D33" s="59">
        <v>18430</v>
      </c>
      <c r="E33" s="59">
        <v>11058</v>
      </c>
      <c r="F33" s="12">
        <f>E33/D33*100</f>
        <v>60</v>
      </c>
      <c r="G33" s="51">
        <v>1081.46</v>
      </c>
    </row>
    <row r="34" spans="1:7" ht="12.75">
      <c r="A34" s="29"/>
      <c r="B34" s="10"/>
      <c r="C34" s="59"/>
      <c r="D34" s="59"/>
      <c r="E34" s="59"/>
      <c r="F34" s="12"/>
      <c r="G34" s="51"/>
    </row>
    <row r="35" spans="1:7" ht="12.75">
      <c r="A35" s="29" t="s">
        <v>35</v>
      </c>
      <c r="B35" s="10" t="s">
        <v>36</v>
      </c>
      <c r="C35" s="59">
        <v>254347</v>
      </c>
      <c r="D35" s="59">
        <v>101473</v>
      </c>
      <c r="E35" s="59">
        <v>60884</v>
      </c>
      <c r="F35" s="12">
        <f>E35/D35*100</f>
        <v>60.00019709676465</v>
      </c>
      <c r="G35" s="51">
        <v>5954.385</v>
      </c>
    </row>
    <row r="36" spans="1:7" ht="12.75">
      <c r="A36" s="29"/>
      <c r="B36" s="10"/>
      <c r="C36" s="59"/>
      <c r="D36" s="59"/>
      <c r="E36" s="59"/>
      <c r="F36" s="12"/>
      <c r="G36" s="51"/>
    </row>
    <row r="37" spans="1:7" ht="51">
      <c r="A37" s="29" t="s">
        <v>37</v>
      </c>
      <c r="B37" s="10" t="s">
        <v>38</v>
      </c>
      <c r="C37" s="59">
        <v>399705</v>
      </c>
      <c r="D37" s="59">
        <v>292407</v>
      </c>
      <c r="E37" s="59">
        <v>175444</v>
      </c>
      <c r="F37" s="12">
        <f>E37/D37*100</f>
        <v>59.99993160218463</v>
      </c>
      <c r="G37" s="51">
        <v>17158.22</v>
      </c>
    </row>
    <row r="38" spans="1:7" ht="12.75">
      <c r="A38" s="29"/>
      <c r="B38" s="10"/>
      <c r="C38" s="59"/>
      <c r="D38" s="59"/>
      <c r="E38" s="59"/>
      <c r="F38" s="12"/>
      <c r="G38" s="51"/>
    </row>
    <row r="39" spans="1:7" s="4" customFormat="1" ht="12.75">
      <c r="A39" s="31"/>
      <c r="B39" s="39" t="s">
        <v>39</v>
      </c>
      <c r="C39" s="60">
        <f>SUM(C7:C38)</f>
        <v>2559484</v>
      </c>
      <c r="D39" s="60">
        <f>SUM(D7:D38)</f>
        <v>2261357</v>
      </c>
      <c r="E39" s="60">
        <f>SUM(E7:E38)</f>
        <v>1288000</v>
      </c>
      <c r="F39" s="15"/>
      <c r="G39" s="52">
        <f>SUM(G7:G38)</f>
        <v>125964.90599999997</v>
      </c>
    </row>
    <row r="40" spans="1:7" ht="12.75">
      <c r="A40" s="29"/>
      <c r="B40" s="10"/>
      <c r="C40" s="59"/>
      <c r="D40" s="59"/>
      <c r="E40" s="59"/>
      <c r="F40" s="12"/>
      <c r="G40" s="51"/>
    </row>
    <row r="41" spans="1:7" ht="12.75">
      <c r="A41" s="29"/>
      <c r="B41" s="10"/>
      <c r="C41" s="59"/>
      <c r="D41" s="59"/>
      <c r="E41" s="59"/>
      <c r="F41" s="12"/>
      <c r="G41" s="51"/>
    </row>
    <row r="42" spans="1:7" ht="12.75">
      <c r="A42" s="29"/>
      <c r="B42" s="10"/>
      <c r="C42" s="59"/>
      <c r="D42" s="59"/>
      <c r="E42" s="59"/>
      <c r="F42" s="12"/>
      <c r="G42" s="51"/>
    </row>
    <row r="43" spans="1:7" ht="15">
      <c r="A43" s="35" t="s">
        <v>40</v>
      </c>
      <c r="B43" s="10"/>
      <c r="C43" s="59"/>
      <c r="D43" s="59"/>
      <c r="E43" s="59"/>
      <c r="F43" s="12"/>
      <c r="G43" s="51"/>
    </row>
    <row r="44" spans="1:7" ht="12.75">
      <c r="A44" s="29"/>
      <c r="B44" s="10"/>
      <c r="C44" s="59"/>
      <c r="D44" s="59"/>
      <c r="E44" s="59"/>
      <c r="F44" s="12"/>
      <c r="G44" s="51"/>
    </row>
    <row r="45" spans="1:7" ht="12.75">
      <c r="A45" s="9" t="s">
        <v>41</v>
      </c>
      <c r="B45" s="10" t="s">
        <v>42</v>
      </c>
      <c r="C45" s="59">
        <v>60000</v>
      </c>
      <c r="D45" s="59">
        <v>60000</v>
      </c>
      <c r="E45" s="59">
        <v>36000</v>
      </c>
      <c r="F45" s="12">
        <f>E45/D45*100</f>
        <v>60</v>
      </c>
      <c r="G45" s="51">
        <v>3520.758</v>
      </c>
    </row>
    <row r="46" spans="1:7" ht="12.75">
      <c r="A46" s="9"/>
      <c r="B46" s="10"/>
      <c r="C46" s="59"/>
      <c r="D46" s="59"/>
      <c r="E46" s="59"/>
      <c r="F46" s="12"/>
      <c r="G46" s="51"/>
    </row>
    <row r="47" spans="1:7" ht="25.5">
      <c r="A47" s="9" t="s">
        <v>43</v>
      </c>
      <c r="B47" s="10" t="s">
        <v>44</v>
      </c>
      <c r="C47" s="59">
        <v>143900</v>
      </c>
      <c r="D47" s="59">
        <v>139577</v>
      </c>
      <c r="E47" s="59">
        <v>83747</v>
      </c>
      <c r="F47" s="12">
        <f>E47/D47*100</f>
        <v>60.00057316033443</v>
      </c>
      <c r="G47" s="51">
        <v>8190.359</v>
      </c>
    </row>
    <row r="48" spans="1:7" ht="12.75">
      <c r="A48" s="9"/>
      <c r="B48" s="10"/>
      <c r="C48" s="59"/>
      <c r="D48" s="59"/>
      <c r="E48" s="59"/>
      <c r="F48" s="12"/>
      <c r="G48" s="51"/>
    </row>
    <row r="49" spans="1:7" ht="25.5">
      <c r="A49" s="9" t="s">
        <v>43</v>
      </c>
      <c r="B49" s="10" t="s">
        <v>45</v>
      </c>
      <c r="C49" s="59">
        <v>106100</v>
      </c>
      <c r="D49" s="59">
        <v>48423</v>
      </c>
      <c r="E49" s="59">
        <v>29053</v>
      </c>
      <c r="F49" s="12">
        <f>E49/D49*100</f>
        <v>59.99834789253041</v>
      </c>
      <c r="G49" s="51">
        <v>2841.35</v>
      </c>
    </row>
    <row r="50" spans="1:7" ht="12.75">
      <c r="A50" s="9"/>
      <c r="B50" s="10"/>
      <c r="C50" s="59"/>
      <c r="D50" s="59"/>
      <c r="E50" s="59"/>
      <c r="F50" s="12"/>
      <c r="G50" s="51"/>
    </row>
    <row r="51" spans="1:7" ht="12.75">
      <c r="A51" s="9"/>
      <c r="B51" s="10"/>
      <c r="C51" s="59"/>
      <c r="D51" s="59"/>
      <c r="E51" s="59"/>
      <c r="F51" s="12"/>
      <c r="G51" s="51"/>
    </row>
    <row r="52" spans="1:7" s="4" customFormat="1" ht="12.75">
      <c r="A52" s="13"/>
      <c r="B52" s="39" t="s">
        <v>46</v>
      </c>
      <c r="C52" s="60">
        <f>SUM(C45:C51)</f>
        <v>310000</v>
      </c>
      <c r="D52" s="60">
        <f>SUM(D45:D51)</f>
        <v>248000</v>
      </c>
      <c r="E52" s="60">
        <f>SUM(E45:E51)</f>
        <v>148800</v>
      </c>
      <c r="F52" s="15"/>
      <c r="G52" s="52">
        <f>SUM(G45:G51)</f>
        <v>14552.467</v>
      </c>
    </row>
    <row r="53" spans="1:7" ht="12.75">
      <c r="A53" s="29"/>
      <c r="B53" s="10"/>
      <c r="C53" s="59"/>
      <c r="D53" s="59"/>
      <c r="E53" s="59"/>
      <c r="F53" s="12"/>
      <c r="G53" s="51"/>
    </row>
    <row r="54" spans="1:7" ht="12.75">
      <c r="A54" s="29"/>
      <c r="B54" s="10"/>
      <c r="C54" s="59"/>
      <c r="D54" s="59"/>
      <c r="E54" s="59"/>
      <c r="F54" s="12"/>
      <c r="G54" s="51"/>
    </row>
    <row r="55" spans="1:7" s="42" customFormat="1" ht="18.75" customHeight="1">
      <c r="A55" s="40"/>
      <c r="B55" s="41" t="s">
        <v>47</v>
      </c>
      <c r="C55" s="61">
        <f>SUM(C39+C52)</f>
        <v>2869484</v>
      </c>
      <c r="D55" s="61">
        <f>SUM(D39+D52)</f>
        <v>2509357</v>
      </c>
      <c r="E55" s="61">
        <f>SUM(E39+E52)</f>
        <v>1436800</v>
      </c>
      <c r="F55" s="46"/>
      <c r="G55" s="56">
        <f>SUM(G39+G52)</f>
        <v>140517.37299999996</v>
      </c>
    </row>
    <row r="56" spans="1:7" ht="12.75">
      <c r="A56" s="29"/>
      <c r="B56" s="10"/>
      <c r="C56" s="11"/>
      <c r="D56" s="11"/>
      <c r="E56" s="11"/>
      <c r="F56" s="12"/>
      <c r="G56" s="51"/>
    </row>
    <row r="57" spans="1:7" ht="44.25">
      <c r="A57" s="29"/>
      <c r="B57" s="66" t="s">
        <v>78</v>
      </c>
      <c r="C57" s="109">
        <f>C55/1936.27</f>
        <v>1481.964808626896</v>
      </c>
      <c r="D57" s="109">
        <f>D55/1936.27</f>
        <v>1295.9747349284964</v>
      </c>
      <c r="E57" s="109">
        <f>E55/1936.27</f>
        <v>742.0452726117742</v>
      </c>
      <c r="F57" s="109"/>
      <c r="G57" s="109">
        <f>G55/1936.27</f>
        <v>72.57116672778072</v>
      </c>
    </row>
    <row r="58" spans="1:7" ht="12.75">
      <c r="A58" s="29"/>
      <c r="B58" s="10"/>
      <c r="C58" s="11"/>
      <c r="D58" s="11"/>
      <c r="E58" s="11"/>
      <c r="F58" s="12"/>
      <c r="G58" s="51"/>
    </row>
    <row r="59" spans="2:7" s="92" customFormat="1" ht="12.75">
      <c r="B59" s="93"/>
      <c r="C59" s="94"/>
      <c r="D59" s="94"/>
      <c r="E59" s="94"/>
      <c r="F59" s="95"/>
      <c r="G59" s="96"/>
    </row>
    <row r="60" spans="2:7" s="97" customFormat="1" ht="12.75">
      <c r="B60" s="98"/>
      <c r="C60" s="99"/>
      <c r="D60" s="99"/>
      <c r="E60" s="99"/>
      <c r="F60" s="100"/>
      <c r="G60" s="101"/>
    </row>
    <row r="61" spans="1:7" s="97" customFormat="1" ht="12.75">
      <c r="A61" s="102" t="s">
        <v>48</v>
      </c>
      <c r="B61" s="98"/>
      <c r="C61" s="99"/>
      <c r="D61" s="99"/>
      <c r="E61" s="99"/>
      <c r="F61" s="100"/>
      <c r="G61" s="101"/>
    </row>
    <row r="62" spans="2:7" s="97" customFormat="1" ht="12.75">
      <c r="B62" s="98"/>
      <c r="C62" s="99"/>
      <c r="D62" s="99"/>
      <c r="E62" s="99"/>
      <c r="F62" s="100"/>
      <c r="G62" s="101"/>
    </row>
    <row r="63" spans="2:7" s="97" customFormat="1" ht="12.75">
      <c r="B63" s="98"/>
      <c r="C63" s="99"/>
      <c r="D63" s="99"/>
      <c r="E63" s="99"/>
      <c r="F63" s="100"/>
      <c r="G63" s="101"/>
    </row>
    <row r="64" ht="15.75">
      <c r="A64" s="62"/>
    </row>
    <row r="70" spans="1:7" ht="12.75">
      <c r="A70"/>
      <c r="C70" s="5"/>
      <c r="D70" s="44"/>
      <c r="E70" s="5"/>
      <c r="F70" s="44"/>
      <c r="G70" s="55"/>
    </row>
    <row r="71" ht="12.75">
      <c r="G71" s="55"/>
    </row>
    <row r="72" spans="4:7" ht="12.75">
      <c r="D72" s="7"/>
      <c r="G72" s="55"/>
    </row>
    <row r="73" spans="4:7" ht="12.75">
      <c r="D73" s="7"/>
      <c r="G73" s="55"/>
    </row>
    <row r="74" spans="4:7" ht="12.75">
      <c r="D74" s="7"/>
      <c r="G74" s="55"/>
    </row>
    <row r="75" spans="1:7" ht="12.75">
      <c r="A75" s="43"/>
      <c r="B75"/>
      <c r="D75" s="7"/>
      <c r="G75" s="55"/>
    </row>
    <row r="76" ht="12.75">
      <c r="A76"/>
    </row>
    <row r="78" ht="12.75">
      <c r="C78"/>
    </row>
    <row r="79" ht="12.75">
      <c r="C79"/>
    </row>
  </sheetData>
  <printOptions gridLines="1" horizontalCentered="1"/>
  <pageMargins left="0.1968503937007874" right="0.1968503937007874" top="2.952755905511811" bottom="0.8661417322834646" header="1.6929133858267718" footer="0.2755905511811024"/>
  <pageSetup horizontalDpi="600" verticalDpi="600" orientation="portrait" paperSize="9" scale="90" r:id="rId1"/>
  <headerFooter alignWithMargins="0">
    <oddHeader>&amp;C&amp;"Arial,Grassetto"&amp;11
TRASPORTO RAPIDO DI MASSA
L. 488/1999  ART. 54 E L. 388/2000 ART. 144
 INTERVENTI AREE METROPOLITANE ARTT. 9 E 10 L. 211/1992
&amp;"Arial,Normale"&amp;8(importi in milioni di lire)&amp;R&amp;"Arial,Grassetto"&amp;11&amp;UALL.  1&amp;"Arial,Normale"&amp;10&amp;U
</oddHead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8"/>
  <sheetViews>
    <sheetView tabSelected="1" workbookViewId="0" topLeftCell="B33">
      <selection activeCell="B39" sqref="B39"/>
    </sheetView>
  </sheetViews>
  <sheetFormatPr defaultColWidth="9.140625" defaultRowHeight="12.75"/>
  <cols>
    <col min="1" max="1" width="16.00390625" style="2" customWidth="1"/>
    <col min="2" max="2" width="28.421875" style="1" customWidth="1"/>
    <col min="3" max="3" width="14.28125" style="3" customWidth="1"/>
    <col min="4" max="4" width="13.57421875" style="3" customWidth="1"/>
    <col min="5" max="5" width="13.8515625" style="3" customWidth="1"/>
    <col min="6" max="6" width="9.140625" style="7" customWidth="1"/>
    <col min="7" max="7" width="13.8515625" style="54" customWidth="1"/>
    <col min="8" max="8" width="9.140625" style="2" customWidth="1"/>
    <col min="9" max="9" width="13.8515625" style="3" customWidth="1"/>
    <col min="10" max="10" width="9.140625" style="54" customWidth="1"/>
    <col min="11" max="11" width="15.57421875" style="2" customWidth="1"/>
    <col min="12" max="16384" width="9.140625" style="2" customWidth="1"/>
  </cols>
  <sheetData>
    <row r="1" spans="1:12" ht="12.75">
      <c r="A1" s="22" t="s">
        <v>0</v>
      </c>
      <c r="B1" s="23"/>
      <c r="C1" s="24" t="s">
        <v>1</v>
      </c>
      <c r="D1" s="25"/>
      <c r="E1" s="24" t="s">
        <v>2</v>
      </c>
      <c r="F1" s="26"/>
      <c r="G1" s="70" t="s">
        <v>3</v>
      </c>
      <c r="I1" s="76"/>
      <c r="J1" s="74"/>
      <c r="K1" s="77"/>
      <c r="L1" s="77"/>
    </row>
    <row r="2" spans="1:12" ht="25.5">
      <c r="A2" s="20" t="s">
        <v>4</v>
      </c>
      <c r="B2" s="20" t="s">
        <v>5</v>
      </c>
      <c r="C2" s="21" t="s">
        <v>6</v>
      </c>
      <c r="D2" s="21" t="s">
        <v>7</v>
      </c>
      <c r="E2" s="21" t="s">
        <v>8</v>
      </c>
      <c r="F2" s="21" t="s">
        <v>9</v>
      </c>
      <c r="G2" s="71" t="s">
        <v>10</v>
      </c>
      <c r="I2" s="78"/>
      <c r="J2" s="74"/>
      <c r="K2" s="77"/>
      <c r="L2" s="77"/>
    </row>
    <row r="3" spans="1:12" ht="12.75">
      <c r="A3" s="9"/>
      <c r="B3" s="10"/>
      <c r="C3" s="11"/>
      <c r="D3" s="11"/>
      <c r="E3" s="11"/>
      <c r="F3" s="12"/>
      <c r="G3" s="51"/>
      <c r="I3" s="79"/>
      <c r="J3" s="74"/>
      <c r="K3" s="77"/>
      <c r="L3" s="77"/>
    </row>
    <row r="4" spans="1:12" ht="12.75">
      <c r="A4" s="9"/>
      <c r="B4" s="10"/>
      <c r="C4" s="11"/>
      <c r="D4" s="11"/>
      <c r="E4" s="11"/>
      <c r="F4" s="12"/>
      <c r="G4" s="51"/>
      <c r="I4" s="79"/>
      <c r="J4" s="74"/>
      <c r="K4" s="77"/>
      <c r="L4" s="77"/>
    </row>
    <row r="5" spans="1:12" s="38" customFormat="1" ht="15">
      <c r="A5" s="35" t="s">
        <v>49</v>
      </c>
      <c r="B5" s="36"/>
      <c r="C5" s="58"/>
      <c r="D5" s="58"/>
      <c r="E5" s="58"/>
      <c r="F5" s="37"/>
      <c r="G5" s="50"/>
      <c r="I5" s="80"/>
      <c r="J5" s="81"/>
      <c r="K5" s="82"/>
      <c r="L5" s="82"/>
    </row>
    <row r="6" spans="1:12" ht="12.75">
      <c r="A6" s="9"/>
      <c r="B6" s="10"/>
      <c r="C6" s="59"/>
      <c r="D6" s="59"/>
      <c r="E6" s="59"/>
      <c r="F6" s="12"/>
      <c r="G6" s="51"/>
      <c r="I6" s="79"/>
      <c r="J6" s="74"/>
      <c r="K6" s="77"/>
      <c r="L6" s="77"/>
    </row>
    <row r="7" spans="1:12" ht="12.75">
      <c r="A7" s="10" t="s">
        <v>50</v>
      </c>
      <c r="B7" s="10" t="s">
        <v>51</v>
      </c>
      <c r="C7" s="59">
        <v>24798</v>
      </c>
      <c r="D7" s="59">
        <v>24798</v>
      </c>
      <c r="E7" s="59">
        <v>14879</v>
      </c>
      <c r="F7" s="12">
        <f aca="true" t="shared" si="0" ref="F7:F21">E7/D7*100</f>
        <v>60.00080651665457</v>
      </c>
      <c r="G7" s="51">
        <v>1455.144</v>
      </c>
      <c r="I7" s="79"/>
      <c r="J7" s="74"/>
      <c r="K7" s="83"/>
      <c r="L7" s="77"/>
    </row>
    <row r="8" spans="1:12" ht="12.75">
      <c r="A8" s="10"/>
      <c r="B8" s="10"/>
      <c r="C8" s="59"/>
      <c r="D8" s="59"/>
      <c r="E8" s="59"/>
      <c r="F8" s="12"/>
      <c r="G8" s="51"/>
      <c r="I8" s="79"/>
      <c r="J8" s="74"/>
      <c r="K8" s="77"/>
      <c r="L8" s="77"/>
    </row>
    <row r="9" spans="1:12" ht="38.25">
      <c r="A9" s="10" t="s">
        <v>76</v>
      </c>
      <c r="B9" s="10" t="s">
        <v>52</v>
      </c>
      <c r="C9" s="59">
        <v>73200</v>
      </c>
      <c r="D9" s="59">
        <v>73200</v>
      </c>
      <c r="E9" s="59">
        <v>43920</v>
      </c>
      <c r="F9" s="12">
        <f t="shared" si="0"/>
        <v>60</v>
      </c>
      <c r="G9" s="51">
        <v>4295.325</v>
      </c>
      <c r="I9" s="79"/>
      <c r="J9" s="74"/>
      <c r="K9" s="77"/>
      <c r="L9" s="77"/>
    </row>
    <row r="10" spans="1:12" ht="12.75">
      <c r="A10" s="10"/>
      <c r="B10" s="10"/>
      <c r="C10" s="59"/>
      <c r="D10" s="59"/>
      <c r="E10" s="59"/>
      <c r="F10" s="12"/>
      <c r="G10" s="51"/>
      <c r="I10" s="79"/>
      <c r="J10" s="74"/>
      <c r="K10" s="77"/>
      <c r="L10" s="77"/>
    </row>
    <row r="11" spans="1:12" ht="25.5">
      <c r="A11" s="10" t="s">
        <v>53</v>
      </c>
      <c r="B11" s="10" t="s">
        <v>54</v>
      </c>
      <c r="C11" s="59">
        <v>65630</v>
      </c>
      <c r="D11" s="59">
        <v>65630</v>
      </c>
      <c r="E11" s="59">
        <v>39378</v>
      </c>
      <c r="F11" s="12">
        <f t="shared" si="0"/>
        <v>60</v>
      </c>
      <c r="G11" s="51">
        <v>3851.123</v>
      </c>
      <c r="I11" s="79"/>
      <c r="J11" s="74"/>
      <c r="K11" s="77"/>
      <c r="L11" s="77"/>
    </row>
    <row r="12" spans="1:12" ht="12.75">
      <c r="A12" s="10"/>
      <c r="B12" s="10"/>
      <c r="C12" s="59"/>
      <c r="D12" s="59"/>
      <c r="E12" s="59"/>
      <c r="F12" s="12"/>
      <c r="G12" s="51"/>
      <c r="I12" s="79"/>
      <c r="J12" s="74"/>
      <c r="K12" s="77"/>
      <c r="L12" s="77"/>
    </row>
    <row r="13" spans="1:12" ht="38.25">
      <c r="A13" s="10" t="s">
        <v>55</v>
      </c>
      <c r="B13" s="10" t="s">
        <v>56</v>
      </c>
      <c r="C13" s="59">
        <v>16100</v>
      </c>
      <c r="D13" s="59">
        <v>16100</v>
      </c>
      <c r="E13" s="59">
        <v>9660</v>
      </c>
      <c r="F13" s="12">
        <f t="shared" si="0"/>
        <v>60</v>
      </c>
      <c r="G13" s="51">
        <v>944.737</v>
      </c>
      <c r="I13" s="79"/>
      <c r="J13" s="74"/>
      <c r="K13" s="77"/>
      <c r="L13" s="77"/>
    </row>
    <row r="14" spans="1:12" ht="12.75">
      <c r="A14" s="10"/>
      <c r="B14" s="10"/>
      <c r="C14" s="59"/>
      <c r="D14" s="59"/>
      <c r="E14" s="59"/>
      <c r="F14" s="12"/>
      <c r="G14" s="51"/>
      <c r="I14" s="79"/>
      <c r="J14" s="74"/>
      <c r="K14" s="77"/>
      <c r="L14" s="77"/>
    </row>
    <row r="15" spans="1:12" ht="12.75">
      <c r="A15" s="10" t="s">
        <v>57</v>
      </c>
      <c r="B15" s="10" t="s">
        <v>58</v>
      </c>
      <c r="C15" s="59">
        <v>42656</v>
      </c>
      <c r="D15" s="59">
        <v>42656</v>
      </c>
      <c r="E15" s="59">
        <v>25593</v>
      </c>
      <c r="F15" s="12">
        <f t="shared" si="0"/>
        <v>59.998593398349584</v>
      </c>
      <c r="G15" s="51">
        <v>2502.966</v>
      </c>
      <c r="I15" s="79"/>
      <c r="J15" s="74"/>
      <c r="K15" s="77"/>
      <c r="L15" s="77"/>
    </row>
    <row r="16" spans="1:12" ht="12.75">
      <c r="A16" s="10"/>
      <c r="B16" s="10"/>
      <c r="C16" s="59"/>
      <c r="D16" s="59"/>
      <c r="E16" s="59"/>
      <c r="F16" s="12"/>
      <c r="G16" s="51"/>
      <c r="I16" s="79"/>
      <c r="J16" s="74"/>
      <c r="K16" s="77"/>
      <c r="L16" s="77"/>
    </row>
    <row r="17" spans="1:12" ht="12.75">
      <c r="A17" s="10" t="s">
        <v>59</v>
      </c>
      <c r="B17" s="10" t="s">
        <v>60</v>
      </c>
      <c r="C17" s="59">
        <v>65000</v>
      </c>
      <c r="D17" s="59">
        <v>65000</v>
      </c>
      <c r="E17" s="59">
        <v>39000</v>
      </c>
      <c r="F17" s="12">
        <f t="shared" si="0"/>
        <v>60</v>
      </c>
      <c r="G17" s="51">
        <v>3814.155</v>
      </c>
      <c r="I17" s="79"/>
      <c r="J17" s="74"/>
      <c r="K17" s="77"/>
      <c r="L17" s="77"/>
    </row>
    <row r="18" spans="1:12" ht="12.75">
      <c r="A18" s="10"/>
      <c r="B18" s="10"/>
      <c r="C18" s="59"/>
      <c r="D18" s="59"/>
      <c r="E18" s="59"/>
      <c r="F18" s="12"/>
      <c r="G18" s="51"/>
      <c r="I18" s="79"/>
      <c r="J18" s="74"/>
      <c r="K18" s="77"/>
      <c r="L18" s="77"/>
    </row>
    <row r="19" spans="1:12" ht="25.5">
      <c r="A19" s="10" t="s">
        <v>61</v>
      </c>
      <c r="B19" s="10" t="s">
        <v>62</v>
      </c>
      <c r="C19" s="59">
        <v>88930</v>
      </c>
      <c r="D19" s="59">
        <v>88930</v>
      </c>
      <c r="E19" s="59">
        <v>53358</v>
      </c>
      <c r="F19" s="12">
        <f t="shared" si="0"/>
        <v>60</v>
      </c>
      <c r="G19" s="51">
        <v>5218.351</v>
      </c>
      <c r="I19" s="79"/>
      <c r="J19" s="74"/>
      <c r="K19" s="77"/>
      <c r="L19" s="77"/>
    </row>
    <row r="20" spans="1:12" ht="12.75">
      <c r="A20" s="10"/>
      <c r="B20" s="10"/>
      <c r="C20" s="59"/>
      <c r="D20" s="59"/>
      <c r="E20" s="59"/>
      <c r="F20" s="12"/>
      <c r="G20" s="51"/>
      <c r="I20" s="79"/>
      <c r="J20" s="74"/>
      <c r="K20" s="77"/>
      <c r="L20" s="77"/>
    </row>
    <row r="21" spans="1:12" ht="12.75">
      <c r="A21" s="10" t="s">
        <v>63</v>
      </c>
      <c r="B21" s="10" t="s">
        <v>58</v>
      </c>
      <c r="C21" s="59">
        <v>47850</v>
      </c>
      <c r="D21" s="59">
        <v>47850</v>
      </c>
      <c r="E21" s="59">
        <v>28710</v>
      </c>
      <c r="F21" s="12">
        <f t="shared" si="0"/>
        <v>60</v>
      </c>
      <c r="G21" s="51">
        <v>2807.805</v>
      </c>
      <c r="I21" s="79"/>
      <c r="J21" s="74"/>
      <c r="K21" s="77"/>
      <c r="L21" s="77"/>
    </row>
    <row r="22" spans="1:12" ht="12.75">
      <c r="A22" s="10"/>
      <c r="B22" s="10"/>
      <c r="C22" s="59"/>
      <c r="D22" s="59"/>
      <c r="E22" s="59"/>
      <c r="F22" s="12"/>
      <c r="G22" s="51"/>
      <c r="I22" s="79"/>
      <c r="J22" s="74"/>
      <c r="K22" s="77"/>
      <c r="L22" s="77"/>
    </row>
    <row r="23" spans="1:12" ht="12.75">
      <c r="A23" s="10" t="s">
        <v>64</v>
      </c>
      <c r="B23" s="10" t="s">
        <v>65</v>
      </c>
      <c r="C23" s="59">
        <v>4950</v>
      </c>
      <c r="D23" s="59">
        <v>4950</v>
      </c>
      <c r="E23" s="59">
        <v>2970</v>
      </c>
      <c r="F23" s="12">
        <f aca="true" t="shared" si="1" ref="F23:F29">E23/D23*100</f>
        <v>60</v>
      </c>
      <c r="G23" s="51">
        <v>290.463</v>
      </c>
      <c r="I23" s="79"/>
      <c r="J23" s="74"/>
      <c r="K23" s="77"/>
      <c r="L23" s="77"/>
    </row>
    <row r="24" spans="1:12" ht="12.75">
      <c r="A24" s="10"/>
      <c r="B24" s="10"/>
      <c r="C24" s="59"/>
      <c r="D24" s="59"/>
      <c r="E24" s="59"/>
      <c r="F24" s="12"/>
      <c r="G24" s="51"/>
      <c r="I24" s="79"/>
      <c r="J24" s="74"/>
      <c r="K24" s="77"/>
      <c r="L24" s="77"/>
    </row>
    <row r="25" spans="1:12" ht="25.5">
      <c r="A25" s="10" t="s">
        <v>66</v>
      </c>
      <c r="B25" s="10" t="s">
        <v>67</v>
      </c>
      <c r="C25" s="59">
        <v>30000</v>
      </c>
      <c r="D25" s="59">
        <v>30000</v>
      </c>
      <c r="E25" s="59">
        <v>18000</v>
      </c>
      <c r="F25" s="12">
        <f t="shared" si="1"/>
        <v>60</v>
      </c>
      <c r="G25" s="51">
        <v>1760.379</v>
      </c>
      <c r="I25" s="79"/>
      <c r="J25" s="74"/>
      <c r="K25" s="77"/>
      <c r="L25" s="77"/>
    </row>
    <row r="26" spans="1:12" ht="12.75">
      <c r="A26" s="10"/>
      <c r="B26" s="10"/>
      <c r="C26" s="59"/>
      <c r="D26" s="59"/>
      <c r="E26" s="59"/>
      <c r="F26" s="12"/>
      <c r="G26" s="51"/>
      <c r="I26" s="79"/>
      <c r="J26" s="74"/>
      <c r="K26" s="77"/>
      <c r="L26" s="77"/>
    </row>
    <row r="27" spans="1:12" ht="25.5">
      <c r="A27" s="10" t="s">
        <v>68</v>
      </c>
      <c r="B27" s="10" t="s">
        <v>77</v>
      </c>
      <c r="C27" s="59">
        <v>15300</v>
      </c>
      <c r="D27" s="59">
        <v>15300</v>
      </c>
      <c r="E27" s="59">
        <v>8300</v>
      </c>
      <c r="F27" s="12">
        <f t="shared" si="1"/>
        <v>54.248366013071895</v>
      </c>
      <c r="G27" s="51">
        <v>811.73</v>
      </c>
      <c r="I27" s="79"/>
      <c r="J27" s="74"/>
      <c r="K27" s="77"/>
      <c r="L27" s="77"/>
    </row>
    <row r="28" spans="1:12" ht="12.75">
      <c r="A28" s="10"/>
      <c r="B28" s="10"/>
      <c r="C28" s="59"/>
      <c r="D28" s="59"/>
      <c r="E28" s="59"/>
      <c r="F28" s="12"/>
      <c r="G28" s="51"/>
      <c r="I28" s="79"/>
      <c r="J28" s="74"/>
      <c r="K28" s="77"/>
      <c r="L28" s="77"/>
    </row>
    <row r="29" spans="1:12" ht="38.25">
      <c r="A29" s="10" t="s">
        <v>69</v>
      </c>
      <c r="B29" s="10" t="s">
        <v>70</v>
      </c>
      <c r="C29" s="59">
        <v>130000</v>
      </c>
      <c r="D29" s="59">
        <v>53720</v>
      </c>
      <c r="E29" s="59">
        <v>32232</v>
      </c>
      <c r="F29" s="12">
        <f t="shared" si="1"/>
        <v>60</v>
      </c>
      <c r="G29" s="51">
        <v>3152.252</v>
      </c>
      <c r="I29" s="79"/>
      <c r="J29" s="74"/>
      <c r="K29" s="77"/>
      <c r="L29" s="77"/>
    </row>
    <row r="30" spans="1:12" ht="12.75">
      <c r="A30" s="10"/>
      <c r="B30" s="10"/>
      <c r="C30" s="59"/>
      <c r="D30" s="59"/>
      <c r="E30" s="59"/>
      <c r="F30" s="12"/>
      <c r="G30" s="51"/>
      <c r="I30" s="79"/>
      <c r="J30" s="74"/>
      <c r="K30" s="77"/>
      <c r="L30" s="77"/>
    </row>
    <row r="31" spans="1:12" s="4" customFormat="1" ht="12.75">
      <c r="A31" s="63"/>
      <c r="B31" s="39" t="s">
        <v>71</v>
      </c>
      <c r="C31" s="60">
        <f>SUM(C5:C29)</f>
        <v>604414</v>
      </c>
      <c r="D31" s="60">
        <f>SUM(D5:D29)</f>
        <v>528134</v>
      </c>
      <c r="E31" s="60">
        <f>SUM(E5:E29)</f>
        <v>316000</v>
      </c>
      <c r="F31" s="15"/>
      <c r="G31" s="52">
        <f>SUM(G5:G29)</f>
        <v>30904.43</v>
      </c>
      <c r="I31" s="84"/>
      <c r="J31" s="85"/>
      <c r="K31" s="86"/>
      <c r="L31" s="86"/>
    </row>
    <row r="32" spans="1:12" ht="12.75">
      <c r="A32" s="10"/>
      <c r="B32" s="10"/>
      <c r="C32" s="59"/>
      <c r="D32" s="59"/>
      <c r="E32" s="59"/>
      <c r="F32" s="12"/>
      <c r="G32" s="51"/>
      <c r="I32" s="79"/>
      <c r="J32" s="74"/>
      <c r="K32" s="77"/>
      <c r="L32" s="77"/>
    </row>
    <row r="33" spans="1:12" ht="12.75">
      <c r="A33" s="10"/>
      <c r="B33" s="10"/>
      <c r="C33" s="59"/>
      <c r="D33" s="59"/>
      <c r="E33" s="59"/>
      <c r="F33" s="12"/>
      <c r="G33" s="51"/>
      <c r="I33" s="79"/>
      <c r="J33" s="74"/>
      <c r="K33" s="77"/>
      <c r="L33" s="77"/>
    </row>
    <row r="34" spans="1:12" ht="12.75">
      <c r="A34" s="10"/>
      <c r="B34" s="10"/>
      <c r="C34" s="59"/>
      <c r="D34" s="59"/>
      <c r="E34" s="59"/>
      <c r="F34" s="12"/>
      <c r="G34" s="51"/>
      <c r="I34" s="79"/>
      <c r="J34" s="74"/>
      <c r="K34" s="77"/>
      <c r="L34" s="77"/>
    </row>
    <row r="35" spans="1:12" ht="12.75">
      <c r="A35" s="10"/>
      <c r="B35" s="10"/>
      <c r="C35" s="59"/>
      <c r="D35" s="59"/>
      <c r="E35" s="59"/>
      <c r="F35" s="12"/>
      <c r="G35" s="51"/>
      <c r="I35" s="79"/>
      <c r="J35" s="74"/>
      <c r="K35" s="77"/>
      <c r="L35" s="77"/>
    </row>
    <row r="36" spans="1:12" ht="12.75">
      <c r="A36" s="10"/>
      <c r="B36" s="10"/>
      <c r="C36" s="59"/>
      <c r="D36" s="59"/>
      <c r="E36" s="59"/>
      <c r="F36" s="12"/>
      <c r="G36" s="51"/>
      <c r="I36" s="79"/>
      <c r="J36" s="74"/>
      <c r="K36" s="77"/>
      <c r="L36" s="77"/>
    </row>
    <row r="37" spans="1:12" s="38" customFormat="1" ht="15">
      <c r="A37" s="35" t="s">
        <v>72</v>
      </c>
      <c r="B37" s="36"/>
      <c r="C37" s="58"/>
      <c r="D37" s="58"/>
      <c r="E37" s="58"/>
      <c r="F37" s="37"/>
      <c r="G37" s="50"/>
      <c r="I37" s="80"/>
      <c r="J37" s="81"/>
      <c r="K37" s="82"/>
      <c r="L37" s="82"/>
    </row>
    <row r="38" spans="1:12" ht="12.75">
      <c r="A38" s="10"/>
      <c r="B38" s="10"/>
      <c r="C38" s="59"/>
      <c r="D38" s="59"/>
      <c r="E38" s="59"/>
      <c r="F38" s="12"/>
      <c r="G38" s="51"/>
      <c r="I38" s="79"/>
      <c r="J38" s="74"/>
      <c r="K38" s="77"/>
      <c r="L38" s="77"/>
    </row>
    <row r="39" spans="1:12" ht="38.25">
      <c r="A39" s="10" t="s">
        <v>73</v>
      </c>
      <c r="B39" s="10" t="s">
        <v>74</v>
      </c>
      <c r="C39" s="59">
        <v>117000</v>
      </c>
      <c r="D39" s="59">
        <v>62067</v>
      </c>
      <c r="E39" s="59">
        <v>37240</v>
      </c>
      <c r="F39" s="12">
        <f>E39/D39*100</f>
        <v>59.99967776757376</v>
      </c>
      <c r="G39" s="51">
        <v>3642.029</v>
      </c>
      <c r="I39" s="79"/>
      <c r="J39" s="74"/>
      <c r="K39" s="77"/>
      <c r="L39" s="77"/>
    </row>
    <row r="40" spans="1:12" ht="12.75">
      <c r="A40" s="64"/>
      <c r="B40" s="64"/>
      <c r="C40" s="110"/>
      <c r="D40" s="110"/>
      <c r="E40" s="110"/>
      <c r="F40" s="64"/>
      <c r="G40" s="72"/>
      <c r="I40" s="75"/>
      <c r="J40" s="87"/>
      <c r="K40" s="75"/>
      <c r="L40" s="75"/>
    </row>
    <row r="41" spans="1:12" s="4" customFormat="1" ht="12.75">
      <c r="A41" s="63"/>
      <c r="B41" s="39" t="s">
        <v>75</v>
      </c>
      <c r="C41" s="60">
        <f>SUM(C39:C40)</f>
        <v>117000</v>
      </c>
      <c r="D41" s="60">
        <f>SUM(D39:D40)</f>
        <v>62067</v>
      </c>
      <c r="E41" s="60">
        <f>SUM(E39:E40)</f>
        <v>37240</v>
      </c>
      <c r="F41" s="15"/>
      <c r="G41" s="52">
        <f>SUM(G39:G40)</f>
        <v>3642.029</v>
      </c>
      <c r="I41" s="84"/>
      <c r="J41" s="85"/>
      <c r="K41" s="86"/>
      <c r="L41" s="86"/>
    </row>
    <row r="42" spans="1:12" s="4" customFormat="1" ht="12.75">
      <c r="A42" s="63"/>
      <c r="B42" s="14"/>
      <c r="C42" s="60"/>
      <c r="D42" s="60"/>
      <c r="E42" s="60"/>
      <c r="F42" s="15"/>
      <c r="G42" s="52"/>
      <c r="I42" s="84"/>
      <c r="J42" s="85"/>
      <c r="K42" s="86"/>
      <c r="L42" s="86"/>
    </row>
    <row r="43" spans="1:12" s="4" customFormat="1" ht="12.75">
      <c r="A43" s="63"/>
      <c r="B43" s="14"/>
      <c r="C43" s="60"/>
      <c r="D43" s="60"/>
      <c r="E43" s="60"/>
      <c r="F43" s="15"/>
      <c r="G43" s="52"/>
      <c r="I43" s="84"/>
      <c r="J43" s="85"/>
      <c r="K43" s="86"/>
      <c r="L43" s="86"/>
    </row>
    <row r="44" spans="1:12" s="68" customFormat="1" ht="15.75" customHeight="1">
      <c r="A44" s="65"/>
      <c r="B44" s="66" t="s">
        <v>47</v>
      </c>
      <c r="C44" s="111">
        <f>SUM(C41+C31)</f>
        <v>721414</v>
      </c>
      <c r="D44" s="111">
        <f>SUM(D41+D31)</f>
        <v>590201</v>
      </c>
      <c r="E44" s="111">
        <f>SUM(E41+E31)</f>
        <v>353240</v>
      </c>
      <c r="F44" s="67"/>
      <c r="G44" s="56">
        <f>SUM(G41+G31)</f>
        <v>34546.459</v>
      </c>
      <c r="I44" s="91"/>
      <c r="J44" s="89"/>
      <c r="K44" s="90"/>
      <c r="L44" s="90"/>
    </row>
    <row r="45" spans="1:12" s="68" customFormat="1" ht="15">
      <c r="A45" s="65"/>
      <c r="B45" s="66"/>
      <c r="C45" s="69"/>
      <c r="D45" s="69"/>
      <c r="E45" s="69"/>
      <c r="F45" s="67"/>
      <c r="G45" s="73"/>
      <c r="I45" s="88"/>
      <c r="J45" s="89"/>
      <c r="K45" s="90"/>
      <c r="L45" s="90"/>
    </row>
    <row r="46" spans="1:12" s="68" customFormat="1" ht="29.25" customHeight="1">
      <c r="A46" s="65"/>
      <c r="B46" s="66" t="s">
        <v>78</v>
      </c>
      <c r="C46" s="56">
        <f>C44/1936.26</f>
        <v>372.58116162085673</v>
      </c>
      <c r="D46" s="56">
        <f>D44/1936.26</f>
        <v>304.81495253736585</v>
      </c>
      <c r="E46" s="56">
        <f>E44/1936.26</f>
        <v>182.4341772282648</v>
      </c>
      <c r="F46" s="56"/>
      <c r="G46" s="56">
        <f>G44/1936.26</f>
        <v>17.841849235123384</v>
      </c>
      <c r="I46" s="88"/>
      <c r="J46" s="89"/>
      <c r="K46" s="90"/>
      <c r="L46" s="90"/>
    </row>
    <row r="47" spans="1:12" s="68" customFormat="1" ht="15">
      <c r="A47" s="65"/>
      <c r="B47" s="66"/>
      <c r="C47" s="56"/>
      <c r="D47" s="56"/>
      <c r="E47" s="56"/>
      <c r="F47" s="56"/>
      <c r="G47" s="56"/>
      <c r="I47" s="88"/>
      <c r="J47" s="89"/>
      <c r="K47" s="90"/>
      <c r="L47" s="90"/>
    </row>
    <row r="48" spans="1:12" ht="12.75">
      <c r="A48" s="16"/>
      <c r="B48" s="17"/>
      <c r="C48" s="18"/>
      <c r="D48" s="18"/>
      <c r="E48" s="18"/>
      <c r="F48" s="19"/>
      <c r="G48" s="53"/>
      <c r="I48" s="79"/>
      <c r="J48" s="74"/>
      <c r="K48" s="77"/>
      <c r="L48" s="77"/>
    </row>
    <row r="49" spans="2:12" s="103" customFormat="1" ht="12.75">
      <c r="B49" s="104"/>
      <c r="C49" s="105"/>
      <c r="D49" s="105"/>
      <c r="E49" s="105"/>
      <c r="F49" s="106"/>
      <c r="G49" s="107"/>
      <c r="I49" s="99"/>
      <c r="J49" s="101"/>
      <c r="K49" s="97"/>
      <c r="L49" s="97"/>
    </row>
    <row r="50" spans="2:12" s="103" customFormat="1" ht="12.75">
      <c r="B50" s="104"/>
      <c r="C50" s="105"/>
      <c r="D50" s="105"/>
      <c r="E50" s="105"/>
      <c r="F50" s="106"/>
      <c r="G50" s="107"/>
      <c r="I50" s="99"/>
      <c r="J50" s="101"/>
      <c r="K50" s="97"/>
      <c r="L50" s="97"/>
    </row>
    <row r="51" spans="1:12" s="103" customFormat="1" ht="12.75">
      <c r="A51" s="108" t="s">
        <v>48</v>
      </c>
      <c r="B51" s="104"/>
      <c r="C51" s="105"/>
      <c r="D51" s="105"/>
      <c r="E51" s="105"/>
      <c r="F51" s="106"/>
      <c r="G51" s="107"/>
      <c r="I51" s="99"/>
      <c r="J51" s="101"/>
      <c r="K51" s="97"/>
      <c r="L51" s="97"/>
    </row>
    <row r="52" spans="2:12" s="103" customFormat="1" ht="12.75">
      <c r="B52" s="104"/>
      <c r="C52" s="105"/>
      <c r="D52" s="105"/>
      <c r="E52" s="105"/>
      <c r="F52" s="106"/>
      <c r="G52" s="107"/>
      <c r="I52" s="99"/>
      <c r="J52" s="101"/>
      <c r="K52" s="97"/>
      <c r="L52" s="97"/>
    </row>
    <row r="53" spans="2:12" s="103" customFormat="1" ht="12.75">
      <c r="B53" s="104"/>
      <c r="C53" s="105"/>
      <c r="D53" s="105"/>
      <c r="E53" s="105"/>
      <c r="F53" s="106"/>
      <c r="G53" s="107"/>
      <c r="I53" s="99"/>
      <c r="J53" s="101"/>
      <c r="K53" s="97"/>
      <c r="L53" s="97"/>
    </row>
    <row r="54" spans="2:12" s="103" customFormat="1" ht="12.75">
      <c r="B54" s="104"/>
      <c r="C54" s="105"/>
      <c r="D54" s="105"/>
      <c r="E54" s="105"/>
      <c r="F54" s="106"/>
      <c r="G54" s="107"/>
      <c r="I54" s="99"/>
      <c r="J54" s="101"/>
      <c r="K54" s="97"/>
      <c r="L54" s="97"/>
    </row>
    <row r="55" spans="9:12" ht="12.75">
      <c r="I55" s="79"/>
      <c r="J55" s="74"/>
      <c r="K55" s="77"/>
      <c r="L55" s="77"/>
    </row>
    <row r="56" spans="9:12" ht="12.75">
      <c r="I56" s="79"/>
      <c r="J56" s="74"/>
      <c r="K56" s="77"/>
      <c r="L56" s="77"/>
    </row>
    <row r="57" spans="9:12" ht="12.75">
      <c r="I57" s="79"/>
      <c r="J57" s="74"/>
      <c r="K57" s="77"/>
      <c r="L57" s="77"/>
    </row>
    <row r="58" spans="9:12" ht="12.75">
      <c r="I58" s="79"/>
      <c r="J58" s="74"/>
      <c r="K58" s="77"/>
      <c r="L58" s="77"/>
    </row>
    <row r="59" spans="9:12" ht="12.75">
      <c r="I59" s="79"/>
      <c r="J59" s="74"/>
      <c r="K59" s="77"/>
      <c r="L59" s="77"/>
    </row>
    <row r="60" spans="9:12" ht="12.75">
      <c r="I60" s="79"/>
      <c r="J60" s="74"/>
      <c r="K60" s="77"/>
      <c r="L60" s="77"/>
    </row>
    <row r="61" spans="9:12" ht="12.75">
      <c r="I61" s="79"/>
      <c r="J61" s="74"/>
      <c r="K61" s="77"/>
      <c r="L61" s="77"/>
    </row>
    <row r="62" spans="9:12" ht="12.75">
      <c r="I62" s="79"/>
      <c r="J62" s="74"/>
      <c r="K62" s="77"/>
      <c r="L62" s="77"/>
    </row>
    <row r="63" spans="9:12" ht="12.75">
      <c r="I63" s="79"/>
      <c r="J63" s="74"/>
      <c r="K63" s="77"/>
      <c r="L63" s="77"/>
    </row>
    <row r="64" spans="9:12" ht="12.75">
      <c r="I64" s="79"/>
      <c r="J64" s="74"/>
      <c r="K64" s="77"/>
      <c r="L64" s="77"/>
    </row>
    <row r="65" spans="9:12" ht="12.75">
      <c r="I65" s="79"/>
      <c r="J65" s="74"/>
      <c r="K65" s="77"/>
      <c r="L65" s="77"/>
    </row>
    <row r="66" spans="9:12" ht="12.75">
      <c r="I66" s="79"/>
      <c r="J66" s="74"/>
      <c r="K66" s="77"/>
      <c r="L66" s="77"/>
    </row>
    <row r="67" spans="9:12" ht="12.75">
      <c r="I67" s="79"/>
      <c r="J67" s="74"/>
      <c r="K67" s="77"/>
      <c r="L67" s="77"/>
    </row>
    <row r="68" spans="9:12" ht="12.75">
      <c r="I68" s="79"/>
      <c r="J68" s="74"/>
      <c r="K68" s="77"/>
      <c r="L68" s="77"/>
    </row>
    <row r="69" spans="9:12" ht="12.75">
      <c r="I69" s="79"/>
      <c r="J69" s="74"/>
      <c r="K69" s="77"/>
      <c r="L69" s="77"/>
    </row>
    <row r="70" spans="9:12" ht="12.75">
      <c r="I70" s="79"/>
      <c r="J70" s="74"/>
      <c r="K70" s="77"/>
      <c r="L70" s="77"/>
    </row>
    <row r="71" spans="9:12" ht="12.75">
      <c r="I71" s="79"/>
      <c r="J71" s="74"/>
      <c r="K71" s="77"/>
      <c r="L71" s="77"/>
    </row>
    <row r="72" spans="9:12" ht="12.75">
      <c r="I72" s="79"/>
      <c r="J72" s="74"/>
      <c r="K72" s="77"/>
      <c r="L72" s="77"/>
    </row>
    <row r="73" spans="9:12" ht="12.75">
      <c r="I73" s="79"/>
      <c r="J73" s="74"/>
      <c r="K73" s="77"/>
      <c r="L73" s="77"/>
    </row>
    <row r="74" spans="9:12" ht="12.75">
      <c r="I74" s="79"/>
      <c r="J74" s="74"/>
      <c r="K74" s="77"/>
      <c r="L74" s="77"/>
    </row>
    <row r="75" spans="9:12" ht="12.75">
      <c r="I75" s="79"/>
      <c r="J75" s="74"/>
      <c r="K75" s="77"/>
      <c r="L75" s="77"/>
    </row>
    <row r="76" spans="9:12" ht="12.75">
      <c r="I76" s="79"/>
      <c r="J76" s="74"/>
      <c r="K76" s="77"/>
      <c r="L76" s="77"/>
    </row>
    <row r="77" spans="9:12" ht="12.75">
      <c r="I77" s="79"/>
      <c r="J77" s="74"/>
      <c r="K77" s="77"/>
      <c r="L77" s="77"/>
    </row>
    <row r="78" spans="9:12" ht="12.75">
      <c r="I78" s="79"/>
      <c r="J78" s="74"/>
      <c r="K78" s="77"/>
      <c r="L78" s="77"/>
    </row>
    <row r="79" spans="9:12" ht="12.75">
      <c r="I79" s="79"/>
      <c r="J79" s="74"/>
      <c r="K79" s="77"/>
      <c r="L79" s="77"/>
    </row>
    <row r="80" spans="9:12" ht="12.75">
      <c r="I80" s="79"/>
      <c r="J80" s="74"/>
      <c r="K80" s="77"/>
      <c r="L80" s="77"/>
    </row>
    <row r="81" spans="9:12" ht="12.75">
      <c r="I81" s="79"/>
      <c r="J81" s="74"/>
      <c r="K81" s="77"/>
      <c r="L81" s="77"/>
    </row>
    <row r="82" spans="9:12" ht="12.75">
      <c r="I82" s="79"/>
      <c r="J82" s="74"/>
      <c r="K82" s="77"/>
      <c r="L82" s="77"/>
    </row>
    <row r="83" spans="9:12" ht="12.75">
      <c r="I83" s="79"/>
      <c r="J83" s="74"/>
      <c r="K83" s="77"/>
      <c r="L83" s="77"/>
    </row>
    <row r="84" spans="9:12" ht="12.75">
      <c r="I84" s="79"/>
      <c r="J84" s="74"/>
      <c r="K84" s="77"/>
      <c r="L84" s="77"/>
    </row>
    <row r="85" spans="9:12" ht="12.75">
      <c r="I85" s="79"/>
      <c r="J85" s="74"/>
      <c r="K85" s="77"/>
      <c r="L85" s="77"/>
    </row>
    <row r="86" spans="9:12" ht="12.75">
      <c r="I86" s="79"/>
      <c r="J86" s="74"/>
      <c r="K86" s="77"/>
      <c r="L86" s="77"/>
    </row>
    <row r="87" spans="9:12" ht="12.75">
      <c r="I87" s="79"/>
      <c r="J87" s="74"/>
      <c r="K87" s="77"/>
      <c r="L87" s="77"/>
    </row>
    <row r="88" spans="9:12" ht="12.75">
      <c r="I88" s="79"/>
      <c r="J88" s="74"/>
      <c r="K88" s="77"/>
      <c r="L88" s="77"/>
    </row>
    <row r="89" spans="9:12" ht="12.75">
      <c r="I89" s="79"/>
      <c r="J89" s="74"/>
      <c r="K89" s="77"/>
      <c r="L89" s="77"/>
    </row>
    <row r="90" spans="9:12" ht="12.75">
      <c r="I90" s="79"/>
      <c r="J90" s="74"/>
      <c r="K90" s="77"/>
      <c r="L90" s="77"/>
    </row>
    <row r="91" spans="9:12" ht="12.75">
      <c r="I91" s="79"/>
      <c r="J91" s="74"/>
      <c r="K91" s="77"/>
      <c r="L91" s="77"/>
    </row>
    <row r="92" spans="9:12" ht="12.75">
      <c r="I92" s="79"/>
      <c r="J92" s="74"/>
      <c r="K92" s="77"/>
      <c r="L92" s="77"/>
    </row>
    <row r="93" spans="9:12" ht="12.75">
      <c r="I93" s="79"/>
      <c r="J93" s="74"/>
      <c r="K93" s="77"/>
      <c r="L93" s="77"/>
    </row>
    <row r="94" spans="9:12" ht="12.75">
      <c r="I94" s="79"/>
      <c r="J94" s="74"/>
      <c r="K94" s="77"/>
      <c r="L94" s="77"/>
    </row>
    <row r="95" spans="9:12" ht="12.75">
      <c r="I95" s="79"/>
      <c r="J95" s="74"/>
      <c r="K95" s="77"/>
      <c r="L95" s="77"/>
    </row>
    <row r="96" spans="9:12" ht="12.75">
      <c r="I96" s="79"/>
      <c r="J96" s="74"/>
      <c r="K96" s="77"/>
      <c r="L96" s="77"/>
    </row>
    <row r="97" spans="9:12" ht="12.75">
      <c r="I97" s="79"/>
      <c r="J97" s="74"/>
      <c r="K97" s="77"/>
      <c r="L97" s="77"/>
    </row>
    <row r="98" spans="9:12" ht="12.75">
      <c r="I98" s="79"/>
      <c r="J98" s="74"/>
      <c r="K98" s="77"/>
      <c r="L98" s="77"/>
    </row>
    <row r="99" spans="9:12" ht="12.75">
      <c r="I99" s="79"/>
      <c r="J99" s="74"/>
      <c r="K99" s="77"/>
      <c r="L99" s="77"/>
    </row>
    <row r="100" spans="9:12" ht="12.75">
      <c r="I100" s="79"/>
      <c r="J100" s="74"/>
      <c r="K100" s="77"/>
      <c r="L100" s="77"/>
    </row>
    <row r="101" spans="9:12" ht="12.75">
      <c r="I101" s="79"/>
      <c r="J101" s="74"/>
      <c r="K101" s="77"/>
      <c r="L101" s="77"/>
    </row>
    <row r="102" spans="9:12" ht="12.75">
      <c r="I102" s="79"/>
      <c r="J102" s="74"/>
      <c r="K102" s="77"/>
      <c r="L102" s="77"/>
    </row>
    <row r="103" spans="9:12" ht="12.75">
      <c r="I103" s="79"/>
      <c r="J103" s="74"/>
      <c r="K103" s="77"/>
      <c r="L103" s="77"/>
    </row>
    <row r="104" spans="9:12" ht="12.75">
      <c r="I104" s="79"/>
      <c r="J104" s="74"/>
      <c r="K104" s="77"/>
      <c r="L104" s="77"/>
    </row>
    <row r="105" spans="9:12" ht="12.75">
      <c r="I105" s="79"/>
      <c r="J105" s="74"/>
      <c r="K105" s="77"/>
      <c r="L105" s="77"/>
    </row>
    <row r="106" spans="9:12" ht="12.75">
      <c r="I106" s="79"/>
      <c r="J106" s="74"/>
      <c r="K106" s="77"/>
      <c r="L106" s="77"/>
    </row>
    <row r="107" spans="9:12" ht="12.75">
      <c r="I107" s="79"/>
      <c r="J107" s="74"/>
      <c r="K107" s="77"/>
      <c r="L107" s="77"/>
    </row>
    <row r="108" spans="9:12" ht="12.75">
      <c r="I108" s="79"/>
      <c r="J108" s="74"/>
      <c r="K108" s="77"/>
      <c r="L108" s="77"/>
    </row>
    <row r="109" spans="9:12" ht="12.75">
      <c r="I109" s="79"/>
      <c r="J109" s="74"/>
      <c r="K109" s="77"/>
      <c r="L109" s="77"/>
    </row>
    <row r="110" spans="9:12" ht="12.75">
      <c r="I110" s="79"/>
      <c r="J110" s="74"/>
      <c r="K110" s="77"/>
      <c r="L110" s="77"/>
    </row>
    <row r="111" spans="9:12" ht="12.75">
      <c r="I111" s="79"/>
      <c r="J111" s="74"/>
      <c r="K111" s="77"/>
      <c r="L111" s="77"/>
    </row>
    <row r="112" spans="9:12" ht="12.75">
      <c r="I112" s="79"/>
      <c r="J112" s="74"/>
      <c r="K112" s="77"/>
      <c r="L112" s="77"/>
    </row>
    <row r="113" spans="9:12" ht="12.75">
      <c r="I113" s="79"/>
      <c r="J113" s="74"/>
      <c r="K113" s="77"/>
      <c r="L113" s="77"/>
    </row>
    <row r="114" spans="9:12" ht="12.75">
      <c r="I114" s="79"/>
      <c r="J114" s="74"/>
      <c r="K114" s="77"/>
      <c r="L114" s="77"/>
    </row>
    <row r="115" spans="9:12" ht="12.75">
      <c r="I115" s="79"/>
      <c r="J115" s="74"/>
      <c r="K115" s="77"/>
      <c r="L115" s="77"/>
    </row>
    <row r="116" spans="9:12" ht="12.75">
      <c r="I116" s="79"/>
      <c r="J116" s="74"/>
      <c r="K116" s="77"/>
      <c r="L116" s="77"/>
    </row>
    <row r="117" spans="9:12" ht="12.75">
      <c r="I117" s="79"/>
      <c r="J117" s="74"/>
      <c r="K117" s="77"/>
      <c r="L117" s="77"/>
    </row>
    <row r="118" spans="9:12" ht="12.75">
      <c r="I118" s="79"/>
      <c r="J118" s="74"/>
      <c r="K118" s="77"/>
      <c r="L118" s="77"/>
    </row>
    <row r="119" spans="9:12" ht="12.75">
      <c r="I119" s="79"/>
      <c r="J119" s="74"/>
      <c r="K119" s="77"/>
      <c r="L119" s="77"/>
    </row>
    <row r="120" spans="9:12" ht="12.75">
      <c r="I120" s="79"/>
      <c r="J120" s="74"/>
      <c r="K120" s="77"/>
      <c r="L120" s="77"/>
    </row>
    <row r="121" spans="9:12" ht="12.75">
      <c r="I121" s="79"/>
      <c r="J121" s="74"/>
      <c r="K121" s="77"/>
      <c r="L121" s="77"/>
    </row>
    <row r="122" spans="9:12" ht="12.75">
      <c r="I122" s="79"/>
      <c r="J122" s="74"/>
      <c r="K122" s="77"/>
      <c r="L122" s="77"/>
    </row>
    <row r="123" spans="9:12" ht="12.75">
      <c r="I123" s="79"/>
      <c r="J123" s="74"/>
      <c r="K123" s="77"/>
      <c r="L123" s="77"/>
    </row>
    <row r="124" spans="9:12" ht="12.75">
      <c r="I124" s="79"/>
      <c r="J124" s="74"/>
      <c r="K124" s="77"/>
      <c r="L124" s="77"/>
    </row>
    <row r="125" spans="9:12" ht="12.75">
      <c r="I125" s="79"/>
      <c r="J125" s="74"/>
      <c r="K125" s="77"/>
      <c r="L125" s="77"/>
    </row>
    <row r="126" spans="9:12" ht="12.75">
      <c r="I126" s="79"/>
      <c r="J126" s="74"/>
      <c r="K126" s="77"/>
      <c r="L126" s="77"/>
    </row>
    <row r="127" spans="9:12" ht="12.75">
      <c r="I127" s="79"/>
      <c r="J127" s="74"/>
      <c r="K127" s="77"/>
      <c r="L127" s="77"/>
    </row>
    <row r="128" spans="9:12" ht="12.75">
      <c r="I128" s="79"/>
      <c r="J128" s="74"/>
      <c r="K128" s="77"/>
      <c r="L128" s="77"/>
    </row>
    <row r="129" spans="9:12" ht="12.75">
      <c r="I129" s="79"/>
      <c r="J129" s="74"/>
      <c r="K129" s="77"/>
      <c r="L129" s="77"/>
    </row>
    <row r="130" spans="9:12" ht="12.75">
      <c r="I130" s="79"/>
      <c r="J130" s="74"/>
      <c r="K130" s="77"/>
      <c r="L130" s="77"/>
    </row>
    <row r="131" spans="9:12" ht="12.75">
      <c r="I131" s="79"/>
      <c r="J131" s="74"/>
      <c r="K131" s="77"/>
      <c r="L131" s="77"/>
    </row>
    <row r="132" spans="9:12" ht="12.75">
      <c r="I132" s="79"/>
      <c r="J132" s="74"/>
      <c r="K132" s="77"/>
      <c r="L132" s="77"/>
    </row>
    <row r="133" spans="9:12" ht="12.75">
      <c r="I133" s="79"/>
      <c r="J133" s="74"/>
      <c r="K133" s="77"/>
      <c r="L133" s="77"/>
    </row>
    <row r="134" spans="9:12" ht="12.75">
      <c r="I134" s="79"/>
      <c r="J134" s="74"/>
      <c r="K134" s="77"/>
      <c r="L134" s="77"/>
    </row>
    <row r="135" spans="9:12" ht="12.75">
      <c r="I135" s="79"/>
      <c r="J135" s="74"/>
      <c r="K135" s="77"/>
      <c r="L135" s="77"/>
    </row>
    <row r="136" spans="9:12" ht="12.75">
      <c r="I136" s="79"/>
      <c r="J136" s="74"/>
      <c r="K136" s="77"/>
      <c r="L136" s="77"/>
    </row>
    <row r="137" spans="9:12" ht="12.75">
      <c r="I137" s="79"/>
      <c r="J137" s="74"/>
      <c r="K137" s="77"/>
      <c r="L137" s="77"/>
    </row>
    <row r="138" spans="9:12" ht="12.75">
      <c r="I138" s="79"/>
      <c r="J138" s="74"/>
      <c r="K138" s="77"/>
      <c r="L138" s="77"/>
    </row>
    <row r="139" spans="9:12" ht="12.75">
      <c r="I139" s="79"/>
      <c r="J139" s="74"/>
      <c r="K139" s="77"/>
      <c r="L139" s="77"/>
    </row>
    <row r="140" spans="9:12" ht="12.75">
      <c r="I140" s="79"/>
      <c r="J140" s="74"/>
      <c r="K140" s="77"/>
      <c r="L140" s="77"/>
    </row>
    <row r="141" spans="9:12" ht="12.75">
      <c r="I141" s="79"/>
      <c r="J141" s="74"/>
      <c r="K141" s="77"/>
      <c r="L141" s="77"/>
    </row>
    <row r="142" spans="9:12" ht="12.75">
      <c r="I142" s="79"/>
      <c r="J142" s="74"/>
      <c r="K142" s="77"/>
      <c r="L142" s="77"/>
    </row>
    <row r="143" spans="9:12" ht="12.75">
      <c r="I143" s="79"/>
      <c r="J143" s="74"/>
      <c r="K143" s="77"/>
      <c r="L143" s="77"/>
    </row>
    <row r="144" spans="9:12" ht="12.75">
      <c r="I144" s="79"/>
      <c r="J144" s="74"/>
      <c r="K144" s="77"/>
      <c r="L144" s="77"/>
    </row>
    <row r="145" spans="9:12" ht="12.75">
      <c r="I145" s="79"/>
      <c r="J145" s="74"/>
      <c r="K145" s="77"/>
      <c r="L145" s="77"/>
    </row>
    <row r="146" spans="9:12" ht="12.75">
      <c r="I146" s="79"/>
      <c r="J146" s="74"/>
      <c r="K146" s="77"/>
      <c r="L146" s="77"/>
    </row>
    <row r="147" spans="9:12" ht="12.75">
      <c r="I147" s="79"/>
      <c r="J147" s="74"/>
      <c r="K147" s="77"/>
      <c r="L147" s="77"/>
    </row>
    <row r="148" spans="9:12" ht="12.75">
      <c r="I148" s="79"/>
      <c r="J148" s="74"/>
      <c r="K148" s="77"/>
      <c r="L148" s="77"/>
    </row>
    <row r="149" spans="9:12" ht="12.75">
      <c r="I149" s="79"/>
      <c r="J149" s="74"/>
      <c r="K149" s="77"/>
      <c r="L149" s="77"/>
    </row>
    <row r="150" spans="9:12" ht="12.75">
      <c r="I150" s="79"/>
      <c r="J150" s="74"/>
      <c r="K150" s="77"/>
      <c r="L150" s="77"/>
    </row>
    <row r="151" spans="9:12" ht="12.75">
      <c r="I151" s="79"/>
      <c r="J151" s="74"/>
      <c r="K151" s="77"/>
      <c r="L151" s="77"/>
    </row>
    <row r="152" spans="9:12" ht="12.75">
      <c r="I152" s="79"/>
      <c r="J152" s="74"/>
      <c r="K152" s="77"/>
      <c r="L152" s="77"/>
    </row>
    <row r="153" spans="9:12" ht="12.75">
      <c r="I153" s="79"/>
      <c r="J153" s="74"/>
      <c r="K153" s="77"/>
      <c r="L153" s="77"/>
    </row>
    <row r="154" spans="9:12" ht="12.75">
      <c r="I154" s="79"/>
      <c r="J154" s="74"/>
      <c r="K154" s="77"/>
      <c r="L154" s="77"/>
    </row>
    <row r="155" spans="9:12" ht="12.75">
      <c r="I155" s="79"/>
      <c r="J155" s="74"/>
      <c r="K155" s="77"/>
      <c r="L155" s="77"/>
    </row>
    <row r="156" spans="9:12" ht="12.75">
      <c r="I156" s="79"/>
      <c r="J156" s="74"/>
      <c r="K156" s="77"/>
      <c r="L156" s="77"/>
    </row>
    <row r="157" spans="9:12" ht="12.75">
      <c r="I157" s="79"/>
      <c r="J157" s="74"/>
      <c r="K157" s="77"/>
      <c r="L157" s="77"/>
    </row>
    <row r="158" spans="9:12" ht="12.75">
      <c r="I158" s="79"/>
      <c r="J158" s="74"/>
      <c r="K158" s="77"/>
      <c r="L158" s="77"/>
    </row>
    <row r="159" spans="9:12" ht="12.75">
      <c r="I159" s="79"/>
      <c r="J159" s="74"/>
      <c r="K159" s="77"/>
      <c r="L159" s="77"/>
    </row>
    <row r="160" spans="9:12" ht="12.75">
      <c r="I160" s="79"/>
      <c r="J160" s="74"/>
      <c r="K160" s="77"/>
      <c r="L160" s="77"/>
    </row>
    <row r="161" spans="9:12" ht="12.75">
      <c r="I161" s="79"/>
      <c r="J161" s="74"/>
      <c r="K161" s="77"/>
      <c r="L161" s="77"/>
    </row>
    <row r="162" spans="9:12" ht="12.75">
      <c r="I162" s="79"/>
      <c r="J162" s="74"/>
      <c r="K162" s="77"/>
      <c r="L162" s="77"/>
    </row>
    <row r="163" spans="9:12" ht="12.75">
      <c r="I163" s="79"/>
      <c r="J163" s="74"/>
      <c r="K163" s="77"/>
      <c r="L163" s="77"/>
    </row>
    <row r="164" spans="9:12" ht="12.75">
      <c r="I164" s="79"/>
      <c r="J164" s="74"/>
      <c r="K164" s="77"/>
      <c r="L164" s="77"/>
    </row>
    <row r="165" spans="9:12" ht="12.75">
      <c r="I165" s="79"/>
      <c r="J165" s="74"/>
      <c r="K165" s="77"/>
      <c r="L165" s="77"/>
    </row>
    <row r="166" spans="9:12" ht="12.75">
      <c r="I166" s="79"/>
      <c r="J166" s="74"/>
      <c r="K166" s="77"/>
      <c r="L166" s="77"/>
    </row>
    <row r="167" spans="9:12" ht="12.75">
      <c r="I167" s="79"/>
      <c r="J167" s="74"/>
      <c r="K167" s="77"/>
      <c r="L167" s="77"/>
    </row>
    <row r="168" spans="9:12" ht="12.75">
      <c r="I168" s="79"/>
      <c r="J168" s="74"/>
      <c r="K168" s="77"/>
      <c r="L168" s="77"/>
    </row>
    <row r="169" spans="9:12" ht="12.75">
      <c r="I169" s="79"/>
      <c r="J169" s="74"/>
      <c r="K169" s="77"/>
      <c r="L169" s="77"/>
    </row>
    <row r="170" spans="9:12" ht="12.75">
      <c r="I170" s="79"/>
      <c r="J170" s="74"/>
      <c r="K170" s="77"/>
      <c r="L170" s="77"/>
    </row>
    <row r="171" spans="9:12" ht="12.75">
      <c r="I171" s="79"/>
      <c r="J171" s="74"/>
      <c r="K171" s="77"/>
      <c r="L171" s="77"/>
    </row>
    <row r="172" spans="9:12" ht="12.75">
      <c r="I172" s="79"/>
      <c r="J172" s="74"/>
      <c r="K172" s="77"/>
      <c r="L172" s="77"/>
    </row>
    <row r="173" spans="9:12" ht="12.75">
      <c r="I173" s="79"/>
      <c r="J173" s="74"/>
      <c r="K173" s="77"/>
      <c r="L173" s="77"/>
    </row>
    <row r="174" spans="9:12" ht="12.75">
      <c r="I174" s="79"/>
      <c r="J174" s="74"/>
      <c r="K174" s="77"/>
      <c r="L174" s="77"/>
    </row>
    <row r="175" spans="9:12" ht="12.75">
      <c r="I175" s="79"/>
      <c r="J175" s="74"/>
      <c r="K175" s="77"/>
      <c r="L175" s="77"/>
    </row>
    <row r="176" spans="9:12" ht="12.75">
      <c r="I176" s="79"/>
      <c r="J176" s="74"/>
      <c r="K176" s="77"/>
      <c r="L176" s="77"/>
    </row>
    <row r="177" spans="9:12" ht="12.75">
      <c r="I177" s="79"/>
      <c r="J177" s="74"/>
      <c r="K177" s="77"/>
      <c r="L177" s="77"/>
    </row>
    <row r="178" spans="9:12" ht="12.75">
      <c r="I178" s="79"/>
      <c r="J178" s="74"/>
      <c r="K178" s="77"/>
      <c r="L178" s="77"/>
    </row>
    <row r="179" spans="9:12" ht="12.75">
      <c r="I179" s="79"/>
      <c r="J179" s="74"/>
      <c r="K179" s="77"/>
      <c r="L179" s="77"/>
    </row>
    <row r="180" spans="9:12" ht="12.75">
      <c r="I180" s="79"/>
      <c r="J180" s="74"/>
      <c r="K180" s="77"/>
      <c r="L180" s="77"/>
    </row>
    <row r="181" spans="9:12" ht="12.75">
      <c r="I181" s="79"/>
      <c r="J181" s="74"/>
      <c r="K181" s="77"/>
      <c r="L181" s="77"/>
    </row>
    <row r="182" spans="9:12" ht="12.75">
      <c r="I182" s="79"/>
      <c r="J182" s="74"/>
      <c r="K182" s="77"/>
      <c r="L182" s="77"/>
    </row>
    <row r="183" spans="9:12" ht="12.75">
      <c r="I183" s="79"/>
      <c r="J183" s="74"/>
      <c r="K183" s="77"/>
      <c r="L183" s="77"/>
    </row>
    <row r="184" spans="9:12" ht="12.75">
      <c r="I184" s="79"/>
      <c r="J184" s="74"/>
      <c r="K184" s="77"/>
      <c r="L184" s="77"/>
    </row>
    <row r="185" spans="9:12" ht="12.75">
      <c r="I185" s="79"/>
      <c r="J185" s="74"/>
      <c r="K185" s="77"/>
      <c r="L185" s="77"/>
    </row>
    <row r="186" spans="9:12" ht="12.75">
      <c r="I186" s="79"/>
      <c r="J186" s="74"/>
      <c r="K186" s="77"/>
      <c r="L186" s="77"/>
    </row>
    <row r="187" spans="9:12" ht="12.75">
      <c r="I187" s="79"/>
      <c r="J187" s="74"/>
      <c r="K187" s="77"/>
      <c r="L187" s="77"/>
    </row>
    <row r="188" spans="9:12" ht="12.75">
      <c r="I188" s="79"/>
      <c r="J188" s="74"/>
      <c r="K188" s="77"/>
      <c r="L188" s="77"/>
    </row>
    <row r="189" spans="9:12" ht="12.75">
      <c r="I189" s="79"/>
      <c r="J189" s="74"/>
      <c r="K189" s="77"/>
      <c r="L189" s="77"/>
    </row>
    <row r="190" spans="9:12" ht="12.75">
      <c r="I190" s="79"/>
      <c r="J190" s="74"/>
      <c r="K190" s="77"/>
      <c r="L190" s="77"/>
    </row>
    <row r="191" spans="9:12" ht="12.75">
      <c r="I191" s="79"/>
      <c r="J191" s="74"/>
      <c r="K191" s="77"/>
      <c r="L191" s="77"/>
    </row>
    <row r="192" spans="9:12" ht="12.75">
      <c r="I192" s="79"/>
      <c r="J192" s="74"/>
      <c r="K192" s="77"/>
      <c r="L192" s="77"/>
    </row>
    <row r="193" spans="9:12" ht="12.75">
      <c r="I193" s="79"/>
      <c r="J193" s="74"/>
      <c r="K193" s="77"/>
      <c r="L193" s="77"/>
    </row>
    <row r="194" spans="9:12" ht="12.75">
      <c r="I194" s="79"/>
      <c r="J194" s="74"/>
      <c r="K194" s="77"/>
      <c r="L194" s="77"/>
    </row>
    <row r="195" spans="9:12" ht="12.75">
      <c r="I195" s="79"/>
      <c r="J195" s="74"/>
      <c r="K195" s="77"/>
      <c r="L195" s="77"/>
    </row>
    <row r="196" spans="9:12" ht="12.75">
      <c r="I196" s="79"/>
      <c r="J196" s="74"/>
      <c r="K196" s="77"/>
      <c r="L196" s="77"/>
    </row>
    <row r="197" spans="9:12" ht="12.75">
      <c r="I197" s="79"/>
      <c r="J197" s="74"/>
      <c r="K197" s="77"/>
      <c r="L197" s="77"/>
    </row>
    <row r="198" spans="9:12" ht="12.75">
      <c r="I198" s="79"/>
      <c r="J198" s="74"/>
      <c r="K198" s="77"/>
      <c r="L198" s="77"/>
    </row>
    <row r="199" spans="9:12" ht="12.75">
      <c r="I199" s="79"/>
      <c r="J199" s="74"/>
      <c r="K199" s="77"/>
      <c r="L199" s="77"/>
    </row>
    <row r="200" spans="9:12" ht="12.75">
      <c r="I200" s="79"/>
      <c r="J200" s="74"/>
      <c r="K200" s="77"/>
      <c r="L200" s="77"/>
    </row>
    <row r="201" spans="9:12" ht="12.75">
      <c r="I201" s="79"/>
      <c r="J201" s="74"/>
      <c r="K201" s="77"/>
      <c r="L201" s="77"/>
    </row>
    <row r="202" spans="9:12" ht="12.75">
      <c r="I202" s="79"/>
      <c r="J202" s="74"/>
      <c r="K202" s="77"/>
      <c r="L202" s="77"/>
    </row>
    <row r="203" spans="9:12" ht="12.75">
      <c r="I203" s="79"/>
      <c r="J203" s="74"/>
      <c r="K203" s="77"/>
      <c r="L203" s="77"/>
    </row>
    <row r="204" spans="9:12" ht="12.75">
      <c r="I204" s="79"/>
      <c r="J204" s="74"/>
      <c r="K204" s="77"/>
      <c r="L204" s="77"/>
    </row>
    <row r="205" spans="9:12" ht="12.75">
      <c r="I205" s="79"/>
      <c r="J205" s="74"/>
      <c r="K205" s="77"/>
      <c r="L205" s="77"/>
    </row>
    <row r="206" spans="9:12" ht="12.75">
      <c r="I206" s="79"/>
      <c r="J206" s="74"/>
      <c r="K206" s="77"/>
      <c r="L206" s="77"/>
    </row>
    <row r="207" spans="9:12" ht="12.75">
      <c r="I207" s="79"/>
      <c r="J207" s="74"/>
      <c r="K207" s="77"/>
      <c r="L207" s="77"/>
    </row>
    <row r="208" spans="9:12" ht="12.75">
      <c r="I208" s="79"/>
      <c r="J208" s="74"/>
      <c r="K208" s="77"/>
      <c r="L208" s="77"/>
    </row>
    <row r="209" spans="9:12" ht="12.75">
      <c r="I209" s="79"/>
      <c r="J209" s="74"/>
      <c r="K209" s="77"/>
      <c r="L209" s="77"/>
    </row>
    <row r="210" spans="9:12" ht="12.75">
      <c r="I210" s="79"/>
      <c r="J210" s="74"/>
      <c r="K210" s="77"/>
      <c r="L210" s="77"/>
    </row>
    <row r="211" spans="9:12" ht="12.75">
      <c r="I211" s="79"/>
      <c r="J211" s="74"/>
      <c r="K211" s="77"/>
      <c r="L211" s="77"/>
    </row>
    <row r="212" spans="9:12" ht="12.75">
      <c r="I212" s="79"/>
      <c r="J212" s="74"/>
      <c r="K212" s="77"/>
      <c r="L212" s="77"/>
    </row>
    <row r="213" spans="9:12" ht="12.75">
      <c r="I213" s="79"/>
      <c r="J213" s="74"/>
      <c r="K213" s="77"/>
      <c r="L213" s="77"/>
    </row>
    <row r="214" spans="9:12" ht="12.75">
      <c r="I214" s="79"/>
      <c r="J214" s="74"/>
      <c r="K214" s="77"/>
      <c r="L214" s="77"/>
    </row>
    <row r="215" spans="9:12" ht="12.75">
      <c r="I215" s="79"/>
      <c r="J215" s="74"/>
      <c r="K215" s="77"/>
      <c r="L215" s="77"/>
    </row>
    <row r="216" spans="9:12" ht="12.75">
      <c r="I216" s="79"/>
      <c r="J216" s="74"/>
      <c r="K216" s="77"/>
      <c r="L216" s="77"/>
    </row>
    <row r="217" spans="9:12" ht="12.75">
      <c r="I217" s="79"/>
      <c r="J217" s="74"/>
      <c r="K217" s="77"/>
      <c r="L217" s="77"/>
    </row>
    <row r="218" spans="9:12" ht="12.75">
      <c r="I218" s="79"/>
      <c r="J218" s="74"/>
      <c r="K218" s="77"/>
      <c r="L218" s="77"/>
    </row>
    <row r="219" spans="9:12" ht="12.75">
      <c r="I219" s="79"/>
      <c r="J219" s="74"/>
      <c r="K219" s="77"/>
      <c r="L219" s="77"/>
    </row>
    <row r="220" spans="9:12" ht="12.75">
      <c r="I220" s="79"/>
      <c r="J220" s="74"/>
      <c r="K220" s="77"/>
      <c r="L220" s="77"/>
    </row>
    <row r="221" spans="9:12" ht="12.75">
      <c r="I221" s="79"/>
      <c r="J221" s="74"/>
      <c r="K221" s="77"/>
      <c r="L221" s="77"/>
    </row>
    <row r="222" spans="9:12" ht="12.75">
      <c r="I222" s="79"/>
      <c r="J222" s="74"/>
      <c r="K222" s="77"/>
      <c r="L222" s="77"/>
    </row>
    <row r="223" spans="9:12" ht="12.75">
      <c r="I223" s="79"/>
      <c r="J223" s="74"/>
      <c r="K223" s="77"/>
      <c r="L223" s="77"/>
    </row>
    <row r="224" spans="9:12" ht="12.75">
      <c r="I224" s="79"/>
      <c r="J224" s="74"/>
      <c r="K224" s="77"/>
      <c r="L224" s="77"/>
    </row>
    <row r="225" spans="9:12" ht="12.75">
      <c r="I225" s="79"/>
      <c r="J225" s="74"/>
      <c r="K225" s="77"/>
      <c r="L225" s="77"/>
    </row>
    <row r="226" spans="9:12" ht="12.75">
      <c r="I226" s="79"/>
      <c r="J226" s="74"/>
      <c r="K226" s="77"/>
      <c r="L226" s="77"/>
    </row>
    <row r="227" spans="9:12" ht="12.75">
      <c r="I227" s="79"/>
      <c r="J227" s="74"/>
      <c r="K227" s="77"/>
      <c r="L227" s="77"/>
    </row>
    <row r="228" spans="9:12" ht="12.75">
      <c r="I228" s="79"/>
      <c r="J228" s="74"/>
      <c r="K228" s="77"/>
      <c r="L228" s="77"/>
    </row>
    <row r="229" spans="9:12" ht="12.75">
      <c r="I229" s="79"/>
      <c r="J229" s="74"/>
      <c r="K229" s="77"/>
      <c r="L229" s="77"/>
    </row>
    <row r="230" spans="9:12" ht="12.75">
      <c r="I230" s="79"/>
      <c r="J230" s="74"/>
      <c r="K230" s="77"/>
      <c r="L230" s="77"/>
    </row>
    <row r="231" spans="9:12" ht="12.75">
      <c r="I231" s="79"/>
      <c r="J231" s="74"/>
      <c r="K231" s="77"/>
      <c r="L231" s="77"/>
    </row>
    <row r="232" spans="9:12" ht="12.75">
      <c r="I232" s="79"/>
      <c r="J232" s="74"/>
      <c r="K232" s="77"/>
      <c r="L232" s="77"/>
    </row>
    <row r="233" spans="9:12" ht="12.75">
      <c r="I233" s="79"/>
      <c r="J233" s="74"/>
      <c r="K233" s="77"/>
      <c r="L233" s="77"/>
    </row>
    <row r="234" spans="9:12" ht="12.75">
      <c r="I234" s="79"/>
      <c r="J234" s="74"/>
      <c r="K234" s="77"/>
      <c r="L234" s="77"/>
    </row>
    <row r="235" spans="9:12" ht="12.75">
      <c r="I235" s="79"/>
      <c r="J235" s="74"/>
      <c r="K235" s="77"/>
      <c r="L235" s="77"/>
    </row>
    <row r="236" spans="9:12" ht="12.75">
      <c r="I236" s="79"/>
      <c r="J236" s="74"/>
      <c r="K236" s="77"/>
      <c r="L236" s="77"/>
    </row>
    <row r="237" spans="9:12" ht="12.75">
      <c r="I237" s="79"/>
      <c r="J237" s="74"/>
      <c r="K237" s="77"/>
      <c r="L237" s="77"/>
    </row>
    <row r="238" spans="9:12" ht="12.75">
      <c r="I238" s="79"/>
      <c r="J238" s="74"/>
      <c r="K238" s="77"/>
      <c r="L238" s="77"/>
    </row>
    <row r="239" spans="9:12" ht="12.75">
      <c r="I239" s="79"/>
      <c r="J239" s="74"/>
      <c r="K239" s="77"/>
      <c r="L239" s="77"/>
    </row>
    <row r="240" spans="9:12" ht="12.75">
      <c r="I240" s="79"/>
      <c r="J240" s="74"/>
      <c r="K240" s="77"/>
      <c r="L240" s="77"/>
    </row>
    <row r="241" spans="9:12" ht="12.75">
      <c r="I241" s="79"/>
      <c r="J241" s="74"/>
      <c r="K241" s="77"/>
      <c r="L241" s="77"/>
    </row>
    <row r="242" spans="9:12" ht="12.75">
      <c r="I242" s="79"/>
      <c r="J242" s="74"/>
      <c r="K242" s="77"/>
      <c r="L242" s="77"/>
    </row>
    <row r="243" spans="9:12" ht="12.75">
      <c r="I243" s="79"/>
      <c r="J243" s="74"/>
      <c r="K243" s="77"/>
      <c r="L243" s="77"/>
    </row>
    <row r="244" spans="9:12" ht="12.75">
      <c r="I244" s="79"/>
      <c r="J244" s="74"/>
      <c r="K244" s="77"/>
      <c r="L244" s="77"/>
    </row>
    <row r="245" spans="9:12" ht="12.75">
      <c r="I245" s="79"/>
      <c r="J245" s="74"/>
      <c r="K245" s="77"/>
      <c r="L245" s="77"/>
    </row>
    <row r="246" spans="9:12" ht="12.75">
      <c r="I246" s="79"/>
      <c r="J246" s="74"/>
      <c r="K246" s="77"/>
      <c r="L246" s="77"/>
    </row>
    <row r="247" spans="9:12" ht="12.75">
      <c r="I247" s="79"/>
      <c r="J247" s="74"/>
      <c r="K247" s="77"/>
      <c r="L247" s="77"/>
    </row>
    <row r="248" spans="9:12" ht="12.75">
      <c r="I248" s="79"/>
      <c r="J248" s="74"/>
      <c r="K248" s="77"/>
      <c r="L248" s="77"/>
    </row>
    <row r="249" spans="9:12" ht="12.75">
      <c r="I249" s="79"/>
      <c r="J249" s="74"/>
      <c r="K249" s="77"/>
      <c r="L249" s="77"/>
    </row>
    <row r="250" spans="9:12" ht="12.75">
      <c r="I250" s="79"/>
      <c r="J250" s="74"/>
      <c r="K250" s="77"/>
      <c r="L250" s="77"/>
    </row>
    <row r="251" spans="9:12" ht="12.75">
      <c r="I251" s="79"/>
      <c r="J251" s="74"/>
      <c r="K251" s="77"/>
      <c r="L251" s="77"/>
    </row>
    <row r="252" spans="9:12" ht="12.75">
      <c r="I252" s="79"/>
      <c r="J252" s="74"/>
      <c r="K252" s="77"/>
      <c r="L252" s="77"/>
    </row>
    <row r="253" spans="9:12" ht="12.75">
      <c r="I253" s="79"/>
      <c r="J253" s="74"/>
      <c r="K253" s="77"/>
      <c r="L253" s="77"/>
    </row>
    <row r="254" spans="9:12" ht="12.75">
      <c r="I254" s="79"/>
      <c r="J254" s="74"/>
      <c r="K254" s="77"/>
      <c r="L254" s="77"/>
    </row>
    <row r="255" spans="9:12" ht="12.75">
      <c r="I255" s="79"/>
      <c r="J255" s="74"/>
      <c r="K255" s="77"/>
      <c r="L255" s="77"/>
    </row>
    <row r="256" spans="9:12" ht="12.75">
      <c r="I256" s="79"/>
      <c r="J256" s="74"/>
      <c r="K256" s="77"/>
      <c r="L256" s="77"/>
    </row>
    <row r="257" spans="9:12" ht="12.75">
      <c r="I257" s="79"/>
      <c r="J257" s="74"/>
      <c r="K257" s="77"/>
      <c r="L257" s="77"/>
    </row>
    <row r="258" spans="9:12" ht="12.75">
      <c r="I258" s="79"/>
      <c r="J258" s="74"/>
      <c r="K258" s="77"/>
      <c r="L258" s="77"/>
    </row>
    <row r="259" spans="9:12" ht="12.75">
      <c r="I259" s="79"/>
      <c r="J259" s="74"/>
      <c r="K259" s="77"/>
      <c r="L259" s="77"/>
    </row>
    <row r="260" spans="9:12" ht="12.75">
      <c r="I260" s="79"/>
      <c r="J260" s="74"/>
      <c r="K260" s="77"/>
      <c r="L260" s="77"/>
    </row>
    <row r="261" spans="9:12" ht="12.75">
      <c r="I261" s="79"/>
      <c r="J261" s="74"/>
      <c r="K261" s="77"/>
      <c r="L261" s="77"/>
    </row>
    <row r="262" spans="9:12" ht="12.75">
      <c r="I262" s="79"/>
      <c r="J262" s="74"/>
      <c r="K262" s="77"/>
      <c r="L262" s="77"/>
    </row>
    <row r="263" spans="9:12" ht="12.75">
      <c r="I263" s="79"/>
      <c r="J263" s="74"/>
      <c r="K263" s="77"/>
      <c r="L263" s="77"/>
    </row>
    <row r="264" spans="9:12" ht="12.75">
      <c r="I264" s="79"/>
      <c r="J264" s="74"/>
      <c r="K264" s="77"/>
      <c r="L264" s="77"/>
    </row>
    <row r="265" spans="9:12" ht="12.75">
      <c r="I265" s="79"/>
      <c r="J265" s="74"/>
      <c r="K265" s="77"/>
      <c r="L265" s="77"/>
    </row>
    <row r="266" spans="9:12" ht="12.75">
      <c r="I266" s="79"/>
      <c r="J266" s="74"/>
      <c r="K266" s="77"/>
      <c r="L266" s="77"/>
    </row>
    <row r="267" spans="9:12" ht="12.75">
      <c r="I267" s="79"/>
      <c r="J267" s="74"/>
      <c r="K267" s="77"/>
      <c r="L267" s="77"/>
    </row>
    <row r="268" spans="9:12" ht="12.75">
      <c r="I268" s="79"/>
      <c r="J268" s="74"/>
      <c r="K268" s="77"/>
      <c r="L268" s="77"/>
    </row>
    <row r="269" spans="9:12" ht="12.75">
      <c r="I269" s="79"/>
      <c r="J269" s="74"/>
      <c r="K269" s="77"/>
      <c r="L269" s="77"/>
    </row>
    <row r="270" spans="9:12" ht="12.75">
      <c r="I270" s="79"/>
      <c r="J270" s="74"/>
      <c r="K270" s="77"/>
      <c r="L270" s="77"/>
    </row>
    <row r="271" spans="9:12" ht="12.75">
      <c r="I271" s="79"/>
      <c r="J271" s="74"/>
      <c r="K271" s="77"/>
      <c r="L271" s="77"/>
    </row>
    <row r="272" spans="9:12" ht="12.75">
      <c r="I272" s="79"/>
      <c r="J272" s="74"/>
      <c r="K272" s="77"/>
      <c r="L272" s="77"/>
    </row>
    <row r="273" spans="9:12" ht="12.75">
      <c r="I273" s="79"/>
      <c r="J273" s="74"/>
      <c r="K273" s="77"/>
      <c r="L273" s="77"/>
    </row>
    <row r="274" spans="9:12" ht="12.75">
      <c r="I274" s="79"/>
      <c r="J274" s="74"/>
      <c r="K274" s="77"/>
      <c r="L274" s="77"/>
    </row>
    <row r="275" spans="9:12" ht="12.75">
      <c r="I275" s="79"/>
      <c r="J275" s="74"/>
      <c r="K275" s="77"/>
      <c r="L275" s="77"/>
    </row>
    <row r="276" spans="9:12" ht="12.75">
      <c r="I276" s="79"/>
      <c r="J276" s="74"/>
      <c r="K276" s="77"/>
      <c r="L276" s="77"/>
    </row>
    <row r="277" spans="9:12" ht="12.75">
      <c r="I277" s="79"/>
      <c r="J277" s="74"/>
      <c r="K277" s="77"/>
      <c r="L277" s="77"/>
    </row>
    <row r="278" spans="9:12" ht="12.75">
      <c r="I278" s="79"/>
      <c r="J278" s="74"/>
      <c r="K278" s="77"/>
      <c r="L278" s="77"/>
    </row>
    <row r="279" spans="9:12" ht="12.75">
      <c r="I279" s="79"/>
      <c r="J279" s="74"/>
      <c r="K279" s="77"/>
      <c r="L279" s="77"/>
    </row>
    <row r="280" spans="9:12" ht="12.75">
      <c r="I280" s="79"/>
      <c r="J280" s="74"/>
      <c r="K280" s="77"/>
      <c r="L280" s="77"/>
    </row>
    <row r="281" spans="9:12" ht="12.75">
      <c r="I281" s="79"/>
      <c r="J281" s="74"/>
      <c r="K281" s="77"/>
      <c r="L281" s="77"/>
    </row>
    <row r="282" spans="9:12" ht="12.75">
      <c r="I282" s="79"/>
      <c r="J282" s="74"/>
      <c r="K282" s="77"/>
      <c r="L282" s="77"/>
    </row>
    <row r="283" spans="9:12" ht="12.75">
      <c r="I283" s="79"/>
      <c r="J283" s="74"/>
      <c r="K283" s="77"/>
      <c r="L283" s="77"/>
    </row>
    <row r="284" spans="9:12" ht="12.75">
      <c r="I284" s="79"/>
      <c r="J284" s="74"/>
      <c r="K284" s="77"/>
      <c r="L284" s="77"/>
    </row>
    <row r="285" spans="9:12" ht="12.75">
      <c r="I285" s="79"/>
      <c r="J285" s="74"/>
      <c r="K285" s="77"/>
      <c r="L285" s="77"/>
    </row>
    <row r="286" spans="9:12" ht="12.75">
      <c r="I286" s="79"/>
      <c r="J286" s="74"/>
      <c r="K286" s="77"/>
      <c r="L286" s="77"/>
    </row>
    <row r="287" spans="9:12" ht="12.75">
      <c r="I287" s="79"/>
      <c r="J287" s="74"/>
      <c r="K287" s="77"/>
      <c r="L287" s="77"/>
    </row>
    <row r="288" spans="9:12" ht="12.75">
      <c r="I288" s="79"/>
      <c r="J288" s="74"/>
      <c r="K288" s="77"/>
      <c r="L288" s="77"/>
    </row>
    <row r="289" spans="9:12" ht="12.75">
      <c r="I289" s="79"/>
      <c r="J289" s="74"/>
      <c r="K289" s="77"/>
      <c r="L289" s="77"/>
    </row>
    <row r="290" spans="9:12" ht="12.75">
      <c r="I290" s="79"/>
      <c r="J290" s="74"/>
      <c r="K290" s="77"/>
      <c r="L290" s="77"/>
    </row>
    <row r="291" spans="9:12" ht="12.75">
      <c r="I291" s="79"/>
      <c r="J291" s="74"/>
      <c r="K291" s="77"/>
      <c r="L291" s="77"/>
    </row>
    <row r="292" spans="9:12" ht="12.75">
      <c r="I292" s="79"/>
      <c r="J292" s="74"/>
      <c r="K292" s="77"/>
      <c r="L292" s="77"/>
    </row>
    <row r="293" spans="9:12" ht="12.75">
      <c r="I293" s="79"/>
      <c r="J293" s="74"/>
      <c r="K293" s="77"/>
      <c r="L293" s="77"/>
    </row>
    <row r="294" spans="9:12" ht="12.75">
      <c r="I294" s="79"/>
      <c r="J294" s="74"/>
      <c r="K294" s="77"/>
      <c r="L294" s="77"/>
    </row>
    <row r="295" spans="9:12" ht="12.75">
      <c r="I295" s="79"/>
      <c r="J295" s="74"/>
      <c r="K295" s="77"/>
      <c r="L295" s="77"/>
    </row>
    <row r="296" spans="9:12" ht="12.75">
      <c r="I296" s="79"/>
      <c r="J296" s="74"/>
      <c r="K296" s="77"/>
      <c r="L296" s="77"/>
    </row>
    <row r="297" spans="9:12" ht="12.75">
      <c r="I297" s="79"/>
      <c r="J297" s="74"/>
      <c r="K297" s="77"/>
      <c r="L297" s="77"/>
    </row>
    <row r="298" spans="9:12" ht="12.75">
      <c r="I298" s="79"/>
      <c r="J298" s="74"/>
      <c r="K298" s="77"/>
      <c r="L298" s="77"/>
    </row>
    <row r="299" spans="9:12" ht="12.75">
      <c r="I299" s="79"/>
      <c r="J299" s="74"/>
      <c r="K299" s="77"/>
      <c r="L299" s="77"/>
    </row>
    <row r="300" spans="9:12" ht="12.75">
      <c r="I300" s="79"/>
      <c r="J300" s="74"/>
      <c r="K300" s="77"/>
      <c r="L300" s="77"/>
    </row>
    <row r="301" spans="9:12" ht="12.75">
      <c r="I301" s="79"/>
      <c r="J301" s="74"/>
      <c r="K301" s="77"/>
      <c r="L301" s="77"/>
    </row>
    <row r="302" spans="9:12" ht="12.75">
      <c r="I302" s="79"/>
      <c r="J302" s="74"/>
      <c r="K302" s="77"/>
      <c r="L302" s="77"/>
    </row>
    <row r="303" spans="9:12" ht="12.75">
      <c r="I303" s="79"/>
      <c r="J303" s="74"/>
      <c r="K303" s="77"/>
      <c r="L303" s="77"/>
    </row>
    <row r="304" spans="9:12" ht="12.75">
      <c r="I304" s="79"/>
      <c r="J304" s="74"/>
      <c r="K304" s="77"/>
      <c r="L304" s="77"/>
    </row>
    <row r="305" spans="9:12" ht="12.75">
      <c r="I305" s="79"/>
      <c r="J305" s="74"/>
      <c r="K305" s="77"/>
      <c r="L305" s="77"/>
    </row>
    <row r="306" spans="9:12" ht="12.75">
      <c r="I306" s="79"/>
      <c r="J306" s="74"/>
      <c r="K306" s="77"/>
      <c r="L306" s="77"/>
    </row>
    <row r="307" spans="9:12" ht="12.75">
      <c r="I307" s="79"/>
      <c r="J307" s="74"/>
      <c r="K307" s="77"/>
      <c r="L307" s="77"/>
    </row>
    <row r="308" spans="9:12" ht="12.75">
      <c r="I308" s="79"/>
      <c r="J308" s="74"/>
      <c r="K308" s="77"/>
      <c r="L308" s="77"/>
    </row>
  </sheetData>
  <printOptions gridLines="1" horizontalCentered="1"/>
  <pageMargins left="0" right="0" top="2.952755905511811" bottom="1.52" header="1.6929133858267718" footer="0.2755905511811024"/>
  <pageSetup horizontalDpi="600" verticalDpi="600" orientation="portrait" paperSize="9" scale="90" r:id="rId1"/>
  <headerFooter alignWithMargins="0">
    <oddHeader>&amp;C&amp;"Arial,Grassetto"&amp;11
TRASPORTO RAPIDO DI MASSA
L. 488/1999 ART. 54 E L. 388/2000 ART. 144
INTERVENTI AREE URBANE EX ARTT. 9 E 10 L. 211/1992
&amp;"Arial,Normale"&amp;8(importi in milioni di lire)&amp;R&amp;"Arial,Grassetto"&amp;11&amp;UALL.  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Bilancio e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S.A.P.E.</dc:creator>
  <cp:keywords/>
  <dc:description/>
  <cp:lastModifiedBy>MDIMEGLIO</cp:lastModifiedBy>
  <cp:lastPrinted>2001-05-31T11:47:00Z</cp:lastPrinted>
  <dcterms:created xsi:type="dcterms:W3CDTF">2001-03-26T08:01:15Z</dcterms:created>
  <dcterms:modified xsi:type="dcterms:W3CDTF">2001-05-31T11:47:46Z</dcterms:modified>
  <cp:category/>
  <cp:version/>
  <cp:contentType/>
  <cp:contentStatus/>
</cp:coreProperties>
</file>