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<sst xmlns="http://schemas.openxmlformats.org/spreadsheetml/2006/main" count="49" uniqueCount="46">
  <si>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REGIONI</t>
  </si>
  <si>
    <t>PIEMONTE</t>
  </si>
  <si>
    <t>VALLE D'AOSTA</t>
  </si>
  <si>
    <t>LOMBARDIA</t>
  </si>
  <si>
    <t>P.A. BOLZANO</t>
  </si>
  <si>
    <t>P.A. TRENTO</t>
  </si>
  <si>
    <t>VENETO</t>
  </si>
  <si>
    <t>FRIULI V.G.</t>
  </si>
  <si>
    <t>LIGURIA</t>
  </si>
  <si>
    <t>E.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</si>
  <si>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</si>
  <si>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</si>
  <si>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</si>
  <si>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</si>
  <si>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</si>
  <si>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</si>
  <si>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</si>
  <si>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</si>
  <si>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</si>
  <si>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</si>
  <si>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</si>
  <si>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</si>
  <si>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</si>
  <si>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IRAP C/SANITA' 2000</t>
  </si>
  <si>
    <t>(1)</t>
  </si>
  <si>
    <t>(2)</t>
  </si>
  <si>
    <t>(4)</t>
  </si>
  <si>
    <t>(5)</t>
  </si>
  <si>
    <t>(7)=(3)-(6)</t>
  </si>
  <si>
    <t>(6)=(4)+(5)</t>
  </si>
  <si>
    <t>(3)=(1)+(2)</t>
  </si>
  <si>
    <t>DIFFERENZE</t>
  </si>
  <si>
    <t>TOTALE GETTITI EFFETTIVI 2000</t>
  </si>
  <si>
    <t>IRAP SANITA' PRESUNTA (CIPE) 2000</t>
  </si>
  <si>
    <t>ADDIZ.LE REG.LE ALL'IRPEF PRESUNTA (CIPE) 2000</t>
  </si>
  <si>
    <t>(10)</t>
  </si>
  <si>
    <t>TOTALE IN EURO</t>
  </si>
  <si>
    <t>TOTALE IN LIRE</t>
  </si>
  <si>
    <t>CONGUAGLIO MINORI ENTRATE ANNI PRECEDENTI</t>
  </si>
  <si>
    <t>(8)</t>
  </si>
  <si>
    <t>DIFFERENZE TRA GETTITI EFFETTIVI E GETTITI PRESUNTI DELL'IRAP E DELL'ADDIZIONALE REGIONALE ALL'IRPEF ANNO 2000</t>
  </si>
  <si>
    <t>ADDIZIONALE REGIONALE ALL'IRPEF 2000</t>
  </si>
  <si>
    <t>TOTALE GETTITI PRESUNTI (CIPE) 2000</t>
  </si>
  <si>
    <t>* per le Regioni Valle D'Aosta, Friuli V.G. e per le P.A. di Trento e Bolzano non si procede alla compensazione, in quanto escluse dai finanziamenti statali per le spese sanitarie.</t>
  </si>
  <si>
    <t>(9)=(7)+(8)</t>
  </si>
  <si>
    <t>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</si>
</sst>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C3">
      <selection activeCell="H10" sqref="H10"/>
    </sheetView>
  </sheetViews>
  <sheetFormatPr defaultColWidth="9.140625" defaultRowHeight="12.75"/>
  <cols>
    <col min="1" max="1" width="12.8515625" style="0" bestFit="1" customWidth="1"/>
    <col min="2" max="2" width="15.8515625" style="0" bestFit="1" customWidth="1"/>
    <col min="3" max="3" width="14.57421875" style="0" customWidth="1"/>
    <col min="4" max="4" width="14.8515625" style="0" bestFit="1" customWidth="1"/>
    <col min="5" max="5" width="15.421875" style="0" customWidth="1"/>
    <col min="6" max="6" width="14.57421875" style="0" customWidth="1"/>
    <col min="7" max="7" width="14.421875" style="0" customWidth="1"/>
    <col min="8" max="8" width="14.57421875" style="0" bestFit="1" customWidth="1"/>
    <col min="9" max="9" width="12.57421875" style="0" bestFit="1" customWidth="1"/>
    <col min="10" max="10" width="15.421875" style="0" bestFit="1" customWidth="1"/>
    <col min="11" max="11" width="14.00390625" style="0" bestFit="1" customWidth="1"/>
  </cols>
  <sheetData>
    <row r="1" ht="15.75">
      <c r="A1" s="9"/>
    </row>
    <row r="2" spans="1:11" ht="12.7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12.75">
      <c r="A4" s="17" t="s">
        <v>0</v>
      </c>
      <c r="B4" s="4" t="s">
        <v>24</v>
      </c>
      <c r="C4" s="4" t="s">
        <v>25</v>
      </c>
      <c r="D4" s="8" t="s">
        <v>30</v>
      </c>
      <c r="E4" s="8" t="s">
        <v>26</v>
      </c>
      <c r="F4" s="8" t="s">
        <v>27</v>
      </c>
      <c r="G4" s="8" t="s">
        <v>29</v>
      </c>
      <c r="H4" s="10" t="s">
        <v>28</v>
      </c>
      <c r="I4" s="8" t="s">
        <v>39</v>
      </c>
      <c r="J4" s="8" t="s">
        <v>44</v>
      </c>
      <c r="K4" s="8" t="s">
        <v>35</v>
      </c>
    </row>
    <row r="5" spans="1:11" ht="12.75">
      <c r="A5" s="20"/>
      <c r="B5" s="15" t="s">
        <v>23</v>
      </c>
      <c r="C5" s="15" t="s">
        <v>41</v>
      </c>
      <c r="D5" s="15" t="s">
        <v>32</v>
      </c>
      <c r="E5" s="15" t="s">
        <v>33</v>
      </c>
      <c r="F5" s="15" t="s">
        <v>34</v>
      </c>
      <c r="G5" s="15" t="s">
        <v>42</v>
      </c>
      <c r="H5" s="17" t="s">
        <v>31</v>
      </c>
      <c r="I5" s="15" t="s">
        <v>38</v>
      </c>
      <c r="J5" s="15" t="s">
        <v>37</v>
      </c>
      <c r="K5" s="15" t="s">
        <v>36</v>
      </c>
    </row>
    <row r="6" spans="1:11" ht="45" customHeight="1">
      <c r="A6" s="18"/>
      <c r="B6" s="16"/>
      <c r="C6" s="16"/>
      <c r="D6" s="16"/>
      <c r="E6" s="16"/>
      <c r="F6" s="16"/>
      <c r="G6" s="16"/>
      <c r="H6" s="18"/>
      <c r="I6" s="16"/>
      <c r="J6" s="16"/>
      <c r="K6" s="16"/>
    </row>
    <row r="7" spans="1:11" ht="12.75">
      <c r="A7" s="3" t="s">
        <v>1</v>
      </c>
      <c r="B7" s="5">
        <v>4074019376903</v>
      </c>
      <c r="C7" s="5">
        <v>441057688261</v>
      </c>
      <c r="D7" s="5">
        <f>SUM(B7:C7)</f>
        <v>4515077065164</v>
      </c>
      <c r="E7" s="5">
        <v>5003140000000</v>
      </c>
      <c r="F7" s="5">
        <v>487000000000</v>
      </c>
      <c r="G7" s="5">
        <f>E7+F7</f>
        <v>5490140000000</v>
      </c>
      <c r="H7" s="5">
        <f>D7-G7</f>
        <v>-975062934836</v>
      </c>
      <c r="I7" s="2"/>
      <c r="J7" s="5">
        <f>H7-I7</f>
        <v>-975062934836</v>
      </c>
      <c r="K7" s="13">
        <f>J7/1936.27</f>
        <v>-503577979.7424946</v>
      </c>
    </row>
    <row r="8" spans="1:11" ht="12.75">
      <c r="A8" s="3" t="s">
        <v>2</v>
      </c>
      <c r="B8" s="5">
        <v>128650731954</v>
      </c>
      <c r="C8" s="5">
        <v>12757894597</v>
      </c>
      <c r="D8" s="5">
        <f aca="true" t="shared" si="0" ref="D8:D27">SUM(B8:C8)</f>
        <v>141408626551</v>
      </c>
      <c r="E8" s="5">
        <v>161000000000</v>
      </c>
      <c r="F8" s="5">
        <v>14000000000</v>
      </c>
      <c r="G8" s="5">
        <f aca="true" t="shared" si="1" ref="G8:G27">E8+F8</f>
        <v>175000000000</v>
      </c>
      <c r="H8" s="11" t="s">
        <v>45</v>
      </c>
      <c r="I8" s="2"/>
      <c r="J8" s="5"/>
      <c r="K8" s="13">
        <f aca="true" t="shared" si="2" ref="K8:K27">J8/1936.27</f>
        <v>0</v>
      </c>
    </row>
    <row r="9" spans="1:11" ht="12.75">
      <c r="A9" s="3" t="s">
        <v>3</v>
      </c>
      <c r="B9" s="5">
        <v>11091693315876</v>
      </c>
      <c r="C9" s="5">
        <v>1058611689575</v>
      </c>
      <c r="D9" s="5">
        <v>12150305005449</v>
      </c>
      <c r="E9" s="5">
        <v>13237306000000</v>
      </c>
      <c r="F9" s="5">
        <v>1158000000000</v>
      </c>
      <c r="G9" s="5">
        <f t="shared" si="1"/>
        <v>14395306000000</v>
      </c>
      <c r="H9" s="5">
        <f aca="true" t="shared" si="3" ref="H9:H27">D9-G9</f>
        <v>-2245000994551</v>
      </c>
      <c r="I9" s="2"/>
      <c r="J9" s="5">
        <f aca="true" t="shared" si="4" ref="J9:J27">H9</f>
        <v>-2245000994551</v>
      </c>
      <c r="K9" s="13">
        <f t="shared" si="2"/>
        <v>-1159446252.0986226</v>
      </c>
    </row>
    <row r="10" spans="1:11" ht="12.75">
      <c r="A10" s="3" t="s">
        <v>4</v>
      </c>
      <c r="B10" s="5">
        <v>571533574677</v>
      </c>
      <c r="C10" s="5">
        <v>50767347488</v>
      </c>
      <c r="D10" s="5">
        <v>622300922167</v>
      </c>
      <c r="E10" s="5">
        <v>652000000000</v>
      </c>
      <c r="F10" s="5">
        <v>52000000000</v>
      </c>
      <c r="G10" s="5">
        <f t="shared" si="1"/>
        <v>704000000000</v>
      </c>
      <c r="H10" s="11" t="s">
        <v>45</v>
      </c>
      <c r="I10" s="2"/>
      <c r="J10" s="5"/>
      <c r="K10" s="13">
        <f t="shared" si="2"/>
        <v>0</v>
      </c>
    </row>
    <row r="11" spans="1:11" ht="12.75">
      <c r="A11" s="3" t="s">
        <v>5</v>
      </c>
      <c r="B11" s="5">
        <v>521011986286</v>
      </c>
      <c r="C11" s="5">
        <v>48945253968</v>
      </c>
      <c r="D11" s="5">
        <f t="shared" si="0"/>
        <v>569957240254</v>
      </c>
      <c r="E11" s="5">
        <v>613000000000</v>
      </c>
      <c r="F11" s="5">
        <v>51000000000</v>
      </c>
      <c r="G11" s="5">
        <f t="shared" si="1"/>
        <v>664000000000</v>
      </c>
      <c r="H11" s="11" t="s">
        <v>45</v>
      </c>
      <c r="I11" s="2"/>
      <c r="J11" s="5"/>
      <c r="K11" s="13">
        <f t="shared" si="2"/>
        <v>0</v>
      </c>
    </row>
    <row r="12" spans="1:11" ht="12.75">
      <c r="A12" s="3" t="s">
        <v>6</v>
      </c>
      <c r="B12" s="5">
        <v>4441604142537</v>
      </c>
      <c r="C12" s="5">
        <v>441986728642</v>
      </c>
      <c r="D12" s="5">
        <f t="shared" si="0"/>
        <v>4883590871179</v>
      </c>
      <c r="E12" s="5">
        <v>5354734000000</v>
      </c>
      <c r="F12" s="5">
        <v>472000000000</v>
      </c>
      <c r="G12" s="5">
        <f t="shared" si="1"/>
        <v>5826734000000</v>
      </c>
      <c r="H12" s="5">
        <f t="shared" si="3"/>
        <v>-943143128821</v>
      </c>
      <c r="I12" s="5">
        <v>27177951</v>
      </c>
      <c r="J12" s="5">
        <f>H12-I12</f>
        <v>-943170306772</v>
      </c>
      <c r="K12" s="13">
        <f t="shared" si="2"/>
        <v>-487106811.9487468</v>
      </c>
    </row>
    <row r="13" spans="1:11" ht="12.75">
      <c r="A13" s="3" t="s">
        <v>7</v>
      </c>
      <c r="B13" s="5">
        <v>1184815753619</v>
      </c>
      <c r="C13" s="5">
        <v>123054038405</v>
      </c>
      <c r="D13" s="5">
        <f t="shared" si="0"/>
        <v>1307869792024</v>
      </c>
      <c r="E13" s="5">
        <v>1469000000000</v>
      </c>
      <c r="F13" s="5">
        <v>125000000000</v>
      </c>
      <c r="G13" s="5">
        <f t="shared" si="1"/>
        <v>1594000000000</v>
      </c>
      <c r="H13" s="11" t="s">
        <v>45</v>
      </c>
      <c r="I13" s="3"/>
      <c r="J13" s="5"/>
      <c r="K13" s="13">
        <f t="shared" si="2"/>
        <v>0</v>
      </c>
    </row>
    <row r="14" spans="1:11" ht="12.75">
      <c r="A14" s="3" t="s">
        <v>8</v>
      </c>
      <c r="B14" s="5">
        <v>1251774465085</v>
      </c>
      <c r="C14" s="5">
        <v>156103414058</v>
      </c>
      <c r="D14" s="5">
        <f t="shared" si="0"/>
        <v>1407877879143</v>
      </c>
      <c r="E14" s="5">
        <v>1479119000000</v>
      </c>
      <c r="F14" s="5">
        <v>162000000000</v>
      </c>
      <c r="G14" s="5">
        <f t="shared" si="1"/>
        <v>1641119000000</v>
      </c>
      <c r="H14" s="5">
        <f t="shared" si="3"/>
        <v>-233241120857</v>
      </c>
      <c r="I14" s="3"/>
      <c r="J14" s="5">
        <f t="shared" si="4"/>
        <v>-233241120857</v>
      </c>
      <c r="K14" s="13">
        <f t="shared" si="2"/>
        <v>-120458986.01796237</v>
      </c>
    </row>
    <row r="15" spans="1:11" ht="12.75">
      <c r="A15" s="3" t="s">
        <v>9</v>
      </c>
      <c r="B15" s="5">
        <v>4253156343294</v>
      </c>
      <c r="C15" s="5">
        <v>441813816918</v>
      </c>
      <c r="D15" s="5">
        <f t="shared" si="0"/>
        <v>4694970160212</v>
      </c>
      <c r="E15" s="5">
        <v>5180958000000</v>
      </c>
      <c r="F15" s="5">
        <v>481000000000</v>
      </c>
      <c r="G15" s="5">
        <f t="shared" si="1"/>
        <v>5661958000000</v>
      </c>
      <c r="H15" s="5">
        <f t="shared" si="3"/>
        <v>-966987839788</v>
      </c>
      <c r="I15" s="5">
        <v>815977</v>
      </c>
      <c r="J15" s="5">
        <f>H15-I15</f>
        <v>-966988655765</v>
      </c>
      <c r="K15" s="13">
        <f t="shared" si="2"/>
        <v>-499407962.6111028</v>
      </c>
    </row>
    <row r="16" spans="1:11" ht="12.75">
      <c r="A16" s="3" t="s">
        <v>10</v>
      </c>
      <c r="B16" s="5">
        <v>3053928921382</v>
      </c>
      <c r="C16" s="5">
        <v>334195768061</v>
      </c>
      <c r="D16" s="5">
        <f t="shared" si="0"/>
        <v>3388124689443</v>
      </c>
      <c r="E16" s="5">
        <v>3744272000000</v>
      </c>
      <c r="F16" s="5">
        <v>348000000000</v>
      </c>
      <c r="G16" s="5">
        <f t="shared" si="1"/>
        <v>4092272000000</v>
      </c>
      <c r="H16" s="5">
        <f t="shared" si="3"/>
        <v>-704147310557</v>
      </c>
      <c r="I16" s="3"/>
      <c r="J16" s="5">
        <f t="shared" si="4"/>
        <v>-704147310557</v>
      </c>
      <c r="K16" s="13">
        <f t="shared" si="2"/>
        <v>-363661736.5124698</v>
      </c>
    </row>
    <row r="17" spans="1:11" ht="12.75">
      <c r="A17" s="3" t="s">
        <v>11</v>
      </c>
      <c r="B17" s="5">
        <v>587802735612</v>
      </c>
      <c r="C17" s="5">
        <v>68762799286</v>
      </c>
      <c r="D17" s="5">
        <f t="shared" si="0"/>
        <v>656565534898</v>
      </c>
      <c r="E17" s="5">
        <v>685002000000</v>
      </c>
      <c r="F17" s="5">
        <v>66000000000</v>
      </c>
      <c r="G17" s="5">
        <f t="shared" si="1"/>
        <v>751002000000</v>
      </c>
      <c r="H17" s="5">
        <f t="shared" si="3"/>
        <v>-94436465102</v>
      </c>
      <c r="I17" s="3"/>
      <c r="J17" s="5">
        <f t="shared" si="4"/>
        <v>-94436465102</v>
      </c>
      <c r="K17" s="13">
        <f t="shared" si="2"/>
        <v>-48772363.927551426</v>
      </c>
    </row>
    <row r="18" spans="1:11" ht="12.75">
      <c r="A18" s="3" t="s">
        <v>12</v>
      </c>
      <c r="B18" s="5">
        <v>1143500409306</v>
      </c>
      <c r="C18" s="5">
        <v>124072532270</v>
      </c>
      <c r="D18" s="5">
        <f t="shared" si="0"/>
        <v>1267572941576</v>
      </c>
      <c r="E18" s="5">
        <v>1405365000000</v>
      </c>
      <c r="F18" s="5">
        <v>122000000000</v>
      </c>
      <c r="G18" s="5">
        <f t="shared" si="1"/>
        <v>1527365000000</v>
      </c>
      <c r="H18" s="5">
        <f t="shared" si="3"/>
        <v>-259792058424</v>
      </c>
      <c r="I18" s="5">
        <v>250000000000</v>
      </c>
      <c r="J18" s="5">
        <f>H18-I18</f>
        <v>-509792058424</v>
      </c>
      <c r="K18" s="13">
        <f t="shared" si="2"/>
        <v>-263285625.67410538</v>
      </c>
    </row>
    <row r="19" spans="1:11" ht="12.75">
      <c r="A19" s="3" t="s">
        <v>13</v>
      </c>
      <c r="B19" s="5">
        <v>5167018359610</v>
      </c>
      <c r="C19" s="5">
        <v>479523992971</v>
      </c>
      <c r="D19" s="5">
        <f t="shared" si="0"/>
        <v>5646542352581</v>
      </c>
      <c r="E19" s="5">
        <v>6321617000000</v>
      </c>
      <c r="F19" s="5">
        <v>430000000000</v>
      </c>
      <c r="G19" s="5">
        <f t="shared" si="1"/>
        <v>6751617000000</v>
      </c>
      <c r="H19" s="5">
        <f t="shared" si="3"/>
        <v>-1105074647419</v>
      </c>
      <c r="I19" s="3"/>
      <c r="J19" s="5">
        <f t="shared" si="4"/>
        <v>-1105074647419</v>
      </c>
      <c r="K19" s="13">
        <f t="shared" si="2"/>
        <v>-570723425.6684244</v>
      </c>
    </row>
    <row r="20" spans="1:11" ht="12.75">
      <c r="A20" s="3" t="s">
        <v>14</v>
      </c>
      <c r="B20" s="5">
        <v>788360225480</v>
      </c>
      <c r="C20" s="5">
        <v>86322936836</v>
      </c>
      <c r="D20" s="5">
        <f t="shared" si="0"/>
        <v>874683162316</v>
      </c>
      <c r="E20" s="5">
        <v>892119000000</v>
      </c>
      <c r="F20" s="5">
        <v>82000000000</v>
      </c>
      <c r="G20" s="5">
        <f t="shared" si="1"/>
        <v>974119000000</v>
      </c>
      <c r="H20" s="5">
        <f t="shared" si="3"/>
        <v>-99435837684</v>
      </c>
      <c r="I20" s="3"/>
      <c r="J20" s="5">
        <f t="shared" si="4"/>
        <v>-99435837684</v>
      </c>
      <c r="K20" s="13">
        <f t="shared" si="2"/>
        <v>-51354324.388644144</v>
      </c>
    </row>
    <row r="21" spans="1:11" ht="12.75">
      <c r="A21" s="3" t="s">
        <v>15</v>
      </c>
      <c r="B21" s="5">
        <v>162538765306</v>
      </c>
      <c r="C21" s="5">
        <v>18900518763</v>
      </c>
      <c r="D21" s="5">
        <f t="shared" si="0"/>
        <v>181439284069</v>
      </c>
      <c r="E21" s="5">
        <v>188931000000</v>
      </c>
      <c r="F21" s="5">
        <v>16000000000</v>
      </c>
      <c r="G21" s="5">
        <f t="shared" si="1"/>
        <v>204931000000</v>
      </c>
      <c r="H21" s="5">
        <f t="shared" si="3"/>
        <v>-23491715931</v>
      </c>
      <c r="I21" s="3"/>
      <c r="J21" s="5">
        <f t="shared" si="4"/>
        <v>-23491715931</v>
      </c>
      <c r="K21" s="13">
        <f t="shared" si="2"/>
        <v>-12132458.764015349</v>
      </c>
    </row>
    <row r="22" spans="1:11" ht="12.75">
      <c r="A22" s="3" t="s">
        <v>16</v>
      </c>
      <c r="B22" s="5">
        <v>2494032636955</v>
      </c>
      <c r="C22" s="5">
        <v>286485800863</v>
      </c>
      <c r="D22" s="5">
        <f t="shared" si="0"/>
        <v>2780518437818</v>
      </c>
      <c r="E22" s="5">
        <v>2802648000000</v>
      </c>
      <c r="F22" s="5">
        <v>249000000000</v>
      </c>
      <c r="G22" s="5">
        <f t="shared" si="1"/>
        <v>3051648000000</v>
      </c>
      <c r="H22" s="5">
        <f t="shared" si="3"/>
        <v>-271129562182</v>
      </c>
      <c r="I22" s="3"/>
      <c r="J22" s="5">
        <f t="shared" si="4"/>
        <v>-271129562182</v>
      </c>
      <c r="K22" s="13">
        <f t="shared" si="2"/>
        <v>-140026732.93600583</v>
      </c>
    </row>
    <row r="23" spans="1:11" ht="12.75">
      <c r="A23" s="3" t="s">
        <v>17</v>
      </c>
      <c r="B23" s="5">
        <v>1801619460467</v>
      </c>
      <c r="C23" s="5">
        <v>216897927649</v>
      </c>
      <c r="D23" s="5">
        <f t="shared" si="0"/>
        <v>2018517388116</v>
      </c>
      <c r="E23" s="5">
        <v>1997417000000</v>
      </c>
      <c r="F23" s="5">
        <v>196000000000</v>
      </c>
      <c r="G23" s="5">
        <f t="shared" si="1"/>
        <v>2193417000000</v>
      </c>
      <c r="H23" s="5">
        <f t="shared" si="3"/>
        <v>-174899611884</v>
      </c>
      <c r="I23" s="3"/>
      <c r="J23" s="5">
        <f t="shared" si="4"/>
        <v>-174899611884</v>
      </c>
      <c r="K23" s="13">
        <f t="shared" si="2"/>
        <v>-90328111.20556533</v>
      </c>
    </row>
    <row r="24" spans="1:11" ht="12.75">
      <c r="A24" s="3" t="s">
        <v>18</v>
      </c>
      <c r="B24" s="5">
        <v>289250624504</v>
      </c>
      <c r="C24" s="5">
        <v>31884688930</v>
      </c>
      <c r="D24" s="5">
        <f t="shared" si="0"/>
        <v>321135313434</v>
      </c>
      <c r="E24" s="5">
        <v>324315000000</v>
      </c>
      <c r="F24" s="5">
        <v>28000000000</v>
      </c>
      <c r="G24" s="5">
        <f t="shared" si="1"/>
        <v>352315000000</v>
      </c>
      <c r="H24" s="5">
        <f t="shared" si="3"/>
        <v>-31179686566</v>
      </c>
      <c r="I24" s="3"/>
      <c r="J24" s="5">
        <f t="shared" si="4"/>
        <v>-31179686566</v>
      </c>
      <c r="K24" s="13">
        <f t="shared" si="2"/>
        <v>-16102964.238458479</v>
      </c>
    </row>
    <row r="25" spans="1:11" ht="12.75">
      <c r="A25" s="3" t="s">
        <v>19</v>
      </c>
      <c r="B25" s="5">
        <v>761289991113</v>
      </c>
      <c r="C25" s="5">
        <v>89591159966</v>
      </c>
      <c r="D25" s="5">
        <f t="shared" si="0"/>
        <v>850881151079</v>
      </c>
      <c r="E25" s="5">
        <v>871912000000</v>
      </c>
      <c r="F25" s="5">
        <v>72000000000</v>
      </c>
      <c r="G25" s="5">
        <f t="shared" si="1"/>
        <v>943912000000</v>
      </c>
      <c r="H25" s="5">
        <f t="shared" si="3"/>
        <v>-93030848921</v>
      </c>
      <c r="I25" s="3"/>
      <c r="J25" s="5">
        <f t="shared" si="4"/>
        <v>-93030848921</v>
      </c>
      <c r="K25" s="13">
        <f t="shared" si="2"/>
        <v>-48046423.75340216</v>
      </c>
    </row>
    <row r="26" spans="1:11" ht="12.75">
      <c r="A26" s="3" t="s">
        <v>20</v>
      </c>
      <c r="B26" s="5">
        <v>2250249480138</v>
      </c>
      <c r="C26" s="5">
        <v>259485761022</v>
      </c>
      <c r="D26" s="5">
        <f t="shared" si="0"/>
        <v>2509735241160</v>
      </c>
      <c r="E26" s="5">
        <v>2535921000000</v>
      </c>
      <c r="F26" s="5">
        <v>214000000000</v>
      </c>
      <c r="G26" s="5">
        <f t="shared" si="1"/>
        <v>2749921000000</v>
      </c>
      <c r="H26" s="5">
        <f t="shared" si="3"/>
        <v>-240185758840</v>
      </c>
      <c r="I26" s="3"/>
      <c r="J26" s="5">
        <f t="shared" si="4"/>
        <v>-240185758840</v>
      </c>
      <c r="K26" s="13">
        <f>J26/1936.27</f>
        <v>-124045592.21596162</v>
      </c>
    </row>
    <row r="27" spans="1:11" ht="12.75">
      <c r="A27" s="3" t="s">
        <v>21</v>
      </c>
      <c r="B27" s="5">
        <v>885508116988</v>
      </c>
      <c r="C27" s="5">
        <v>98471367261</v>
      </c>
      <c r="D27" s="5">
        <f t="shared" si="0"/>
        <v>983979484249</v>
      </c>
      <c r="E27" s="5">
        <v>1000224000000</v>
      </c>
      <c r="F27" s="5">
        <v>88000000000</v>
      </c>
      <c r="G27" s="5">
        <f t="shared" si="1"/>
        <v>1088224000000</v>
      </c>
      <c r="H27" s="5">
        <f t="shared" si="3"/>
        <v>-104244515751</v>
      </c>
      <c r="I27" s="3"/>
      <c r="J27" s="5">
        <f t="shared" si="4"/>
        <v>-104244515751</v>
      </c>
      <c r="K27" s="13">
        <f t="shared" si="2"/>
        <v>-53837799.35184659</v>
      </c>
    </row>
    <row r="28" spans="1:11" ht="12.75">
      <c r="A28" s="3" t="s">
        <v>22</v>
      </c>
      <c r="B28" s="6">
        <f aca="true" t="shared" si="5" ref="B28:G28">SUM(B7:B27)</f>
        <v>46903359417092</v>
      </c>
      <c r="C28" s="6">
        <f t="shared" si="5"/>
        <v>4869693125790</v>
      </c>
      <c r="D28" s="6">
        <f t="shared" si="5"/>
        <v>51773052542882</v>
      </c>
      <c r="E28" s="6">
        <f t="shared" si="5"/>
        <v>55920000000000</v>
      </c>
      <c r="F28" s="6">
        <f t="shared" si="5"/>
        <v>4913000000000</v>
      </c>
      <c r="G28" s="6">
        <f t="shared" si="5"/>
        <v>60833000000000</v>
      </c>
      <c r="H28" s="6">
        <v>8564484038114</v>
      </c>
      <c r="I28" s="6">
        <f>SUM(I12:I18)</f>
        <v>250027993928</v>
      </c>
      <c r="J28" s="6">
        <f>ABS(SUM(J7:J27))</f>
        <v>8814512032042</v>
      </c>
      <c r="K28" s="14">
        <f>ABS(SUM(K7:K27))</f>
        <v>4552315551.055379</v>
      </c>
    </row>
    <row r="29" spans="3:9" ht="12.75">
      <c r="C29" s="1"/>
      <c r="D29" s="1"/>
      <c r="I29" s="7"/>
    </row>
    <row r="30" ht="12.75">
      <c r="A30" s="12" t="s">
        <v>43</v>
      </c>
    </row>
    <row r="31" ht="12.75">
      <c r="G31" s="1"/>
    </row>
    <row r="32" spans="2:4" ht="12.75">
      <c r="B32" s="1"/>
      <c r="C32" s="1"/>
      <c r="D32" s="1"/>
    </row>
  </sheetData>
  <mergeCells count="12">
    <mergeCell ref="A2:K2"/>
    <mergeCell ref="I5:I6"/>
    <mergeCell ref="J5:J6"/>
    <mergeCell ref="K5:K6"/>
    <mergeCell ref="A4:A6"/>
    <mergeCell ref="B5:B6"/>
    <mergeCell ref="C5:C6"/>
    <mergeCell ref="D5:D6"/>
    <mergeCell ref="H5:H6"/>
    <mergeCell ref="E5:E6"/>
    <mergeCell ref="F5:F6"/>
    <mergeCell ref="G5:G6"/>
  </mergeCells>
  <printOptions/>
  <pageMargins left="0.44" right="0.25" top="1.38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desimonem</cp:lastModifiedBy>
  <cp:lastPrinted>2003-08-06T10:20:53Z</cp:lastPrinted>
  <dcterms:created xsi:type="dcterms:W3CDTF">2003-07-14T09:22:11Z</dcterms:created>
  <dcterms:modified xsi:type="dcterms:W3CDTF">2003-08-06T10:32:21Z</dcterms:modified>
  <cp:category/>
  <cp:version/>
  <cp:contentType/>
  <cp:contentStatus/>
</cp:coreProperties>
</file>