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Inv.Ti per Tab. di spesa e Reg." sheetId="1" r:id="rId1"/>
    <sheet name="Contributo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<sst xmlns="http://schemas.openxmlformats.org/spreadsheetml/2006/main" count="65" uniqueCount="32">
  <si>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Denominazione beneficiario e Distr. regionale</t>
  </si>
  <si>
    <t>1A</t>
  </si>
  <si>
    <t>2A</t>
  </si>
  <si>
    <t>3A</t>
  </si>
  <si>
    <t>4A</t>
  </si>
  <si>
    <t>5A</t>
  </si>
  <si>
    <t>Totale</t>
  </si>
  <si>
    <t>D'AMICO COVIELLO GIROLAMO</t>
  </si>
  <si>
    <t xml:space="preserve">     CAMPANIA</t>
  </si>
  <si>
    <t>FUCENTINA scarl</t>
  </si>
  <si>
    <t xml:space="preserve">     ABRUZZO</t>
  </si>
  <si>
    <t>ITALPATATE</t>
  </si>
  <si>
    <t xml:space="preserve">     CALABRIA</t>
  </si>
  <si>
    <t xml:space="preserve">     MOLISE</t>
  </si>
  <si>
    <t>MOCERINO Snc</t>
  </si>
  <si>
    <t>SALCO scarl</t>
  </si>
  <si>
    <t>SILANPATATE</t>
  </si>
  <si>
    <t>SOLANA scarl</t>
  </si>
  <si>
    <t>ABRUZZO</t>
  </si>
  <si>
    <t>CALABRIA</t>
  </si>
  <si>
    <t>CAMPANIA</t>
  </si>
  <si>
    <t>MOLISE</t>
  </si>
  <si>
    <t>Contributo in conto capitale</t>
  </si>
  <si>
    <t>Finanziamento agevolato</t>
  </si>
  <si>
    <t>2A (40%)</t>
  </si>
  <si>
    <t>2A (50%)</t>
  </si>
  <si>
    <t>ESL</t>
  </si>
  <si>
    <t>Tot. Investimenti</t>
  </si>
  <si>
    <t>Tot. contributo</t>
  </si>
  <si>
    <t>Totale investimenti</t>
  </si>
  <si>
    <t>Tab. 2: A.T.S.F.P -Contributo in conto capitale e finanziamento agevolato (Valori espressi in Euro)</t>
  </si>
  <si>
    <t>Tab. 1: A.T.S.F.P - Investimenti ammissibili (Valori espressi in Euro)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</si>
</sst>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10" fontId="2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0.140625" style="1" customWidth="1"/>
    <col min="2" max="4" width="11.140625" style="1" bestFit="1" customWidth="1"/>
    <col min="5" max="5" width="4.421875" style="1" bestFit="1" customWidth="1"/>
    <col min="6" max="6" width="11.140625" style="1" bestFit="1" customWidth="1"/>
    <col min="7" max="7" width="12.00390625" style="1" bestFit="1" customWidth="1"/>
    <col min="8" max="16384" width="9.140625" style="1" customWidth="1"/>
  </cols>
  <sheetData>
    <row r="1" spans="1:7" ht="11.25">
      <c r="A1" s="19" t="s">
        <v>31</v>
      </c>
      <c r="B1" s="19"/>
      <c r="C1" s="19"/>
      <c r="D1" s="19"/>
      <c r="E1" s="19"/>
      <c r="F1" s="19"/>
      <c r="G1" s="19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13" t="s">
        <v>7</v>
      </c>
      <c r="B3" s="14">
        <v>32700</v>
      </c>
      <c r="C3" s="14">
        <v>485670</v>
      </c>
      <c r="D3" s="14">
        <v>0</v>
      </c>
      <c r="E3" s="14">
        <v>0</v>
      </c>
      <c r="F3" s="14">
        <v>0</v>
      </c>
      <c r="G3" s="14">
        <v>518370</v>
      </c>
    </row>
    <row r="4" spans="1:7" ht="11.25">
      <c r="A4" s="15" t="s">
        <v>8</v>
      </c>
      <c r="B4" s="16">
        <v>32700</v>
      </c>
      <c r="C4" s="16">
        <v>485670</v>
      </c>
      <c r="D4" s="16">
        <v>0</v>
      </c>
      <c r="E4" s="16">
        <v>0</v>
      </c>
      <c r="F4" s="16">
        <v>0</v>
      </c>
      <c r="G4" s="16">
        <v>518370</v>
      </c>
    </row>
    <row r="5" spans="1:7" ht="11.25">
      <c r="A5" s="13" t="s">
        <v>9</v>
      </c>
      <c r="B5" s="14">
        <v>0</v>
      </c>
      <c r="C5" s="14">
        <v>0</v>
      </c>
      <c r="D5" s="14">
        <v>272888</v>
      </c>
      <c r="E5" s="14">
        <v>0</v>
      </c>
      <c r="F5" s="14">
        <v>0</v>
      </c>
      <c r="G5" s="14">
        <v>272888</v>
      </c>
    </row>
    <row r="6" spans="1:7" ht="11.25">
      <c r="A6" s="15" t="s">
        <v>10</v>
      </c>
      <c r="B6" s="16">
        <v>0</v>
      </c>
      <c r="C6" s="16">
        <v>0</v>
      </c>
      <c r="D6" s="16">
        <v>272888</v>
      </c>
      <c r="E6" s="16">
        <v>0</v>
      </c>
      <c r="F6" s="16">
        <v>0</v>
      </c>
      <c r="G6" s="16">
        <v>272888</v>
      </c>
    </row>
    <row r="7" spans="1:7" ht="11.25">
      <c r="A7" s="13" t="s">
        <v>11</v>
      </c>
      <c r="B7" s="14">
        <v>0</v>
      </c>
      <c r="C7" s="14">
        <v>5100000</v>
      </c>
      <c r="D7" s="14">
        <v>202655</v>
      </c>
      <c r="E7" s="14">
        <v>0</v>
      </c>
      <c r="F7" s="14">
        <v>4155000</v>
      </c>
      <c r="G7" s="14">
        <v>9457655</v>
      </c>
    </row>
    <row r="8" spans="1:7" ht="11.25">
      <c r="A8" s="15" t="s">
        <v>10</v>
      </c>
      <c r="B8" s="16">
        <v>0</v>
      </c>
      <c r="C8" s="16">
        <v>300000</v>
      </c>
      <c r="D8" s="16">
        <v>50663.75</v>
      </c>
      <c r="E8" s="16">
        <v>0</v>
      </c>
      <c r="F8" s="16">
        <v>831000</v>
      </c>
      <c r="G8" s="16">
        <v>1181663.75</v>
      </c>
    </row>
    <row r="9" spans="1:7" ht="11.25">
      <c r="A9" s="15" t="s">
        <v>12</v>
      </c>
      <c r="B9" s="16">
        <v>0</v>
      </c>
      <c r="C9" s="16">
        <v>600000</v>
      </c>
      <c r="D9" s="16">
        <v>50663.75</v>
      </c>
      <c r="E9" s="16">
        <v>0</v>
      </c>
      <c r="F9" s="16">
        <v>1662000</v>
      </c>
      <c r="G9" s="16">
        <v>2312663.75</v>
      </c>
    </row>
    <row r="10" spans="1:7" ht="11.25">
      <c r="A10" s="15" t="s">
        <v>8</v>
      </c>
      <c r="B10" s="16">
        <v>0</v>
      </c>
      <c r="C10" s="16">
        <v>3900000</v>
      </c>
      <c r="D10" s="16">
        <v>50663.75</v>
      </c>
      <c r="E10" s="16">
        <v>0</v>
      </c>
      <c r="F10" s="16">
        <v>831000</v>
      </c>
      <c r="G10" s="16">
        <v>4781663.75</v>
      </c>
    </row>
    <row r="11" spans="1:7" ht="11.25">
      <c r="A11" s="15" t="s">
        <v>13</v>
      </c>
      <c r="B11" s="16">
        <v>0</v>
      </c>
      <c r="C11" s="16">
        <v>300000</v>
      </c>
      <c r="D11" s="16">
        <v>50663.75</v>
      </c>
      <c r="E11" s="16">
        <v>0</v>
      </c>
      <c r="F11" s="16">
        <v>831000</v>
      </c>
      <c r="G11" s="16">
        <v>1181663.75</v>
      </c>
    </row>
    <row r="12" spans="1:7" ht="11.25">
      <c r="A12" s="13" t="s">
        <v>14</v>
      </c>
      <c r="B12" s="14">
        <v>0</v>
      </c>
      <c r="C12" s="14">
        <v>1450000</v>
      </c>
      <c r="D12" s="14">
        <v>0</v>
      </c>
      <c r="E12" s="14">
        <v>0</v>
      </c>
      <c r="F12" s="14">
        <v>0</v>
      </c>
      <c r="G12" s="14">
        <v>1450000</v>
      </c>
    </row>
    <row r="13" spans="1:7" ht="11.25">
      <c r="A13" s="15" t="s">
        <v>10</v>
      </c>
      <c r="B13" s="16">
        <v>0</v>
      </c>
      <c r="C13" s="16">
        <v>1450000</v>
      </c>
      <c r="D13" s="16">
        <v>0</v>
      </c>
      <c r="E13" s="16">
        <v>0</v>
      </c>
      <c r="F13" s="16">
        <v>0</v>
      </c>
      <c r="G13" s="16">
        <v>1450000</v>
      </c>
    </row>
    <row r="14" spans="1:7" ht="11.25">
      <c r="A14" s="13" t="s">
        <v>15</v>
      </c>
      <c r="B14" s="14">
        <v>108850</v>
      </c>
      <c r="C14" s="14">
        <v>943000</v>
      </c>
      <c r="D14" s="14">
        <v>0</v>
      </c>
      <c r="E14" s="14">
        <v>0</v>
      </c>
      <c r="F14" s="14">
        <v>0</v>
      </c>
      <c r="G14" s="14">
        <v>1051850</v>
      </c>
    </row>
    <row r="15" spans="1:7" ht="11.25">
      <c r="A15" s="15" t="s">
        <v>8</v>
      </c>
      <c r="B15" s="16">
        <v>108850</v>
      </c>
      <c r="C15" s="16">
        <v>943000</v>
      </c>
      <c r="D15" s="16">
        <v>0</v>
      </c>
      <c r="E15" s="16">
        <v>0</v>
      </c>
      <c r="F15" s="16">
        <v>0</v>
      </c>
      <c r="G15" s="16">
        <v>1051850</v>
      </c>
    </row>
    <row r="16" spans="1:7" ht="11.25">
      <c r="A16" s="13" t="s">
        <v>16</v>
      </c>
      <c r="B16" s="14">
        <v>0</v>
      </c>
      <c r="C16" s="14">
        <v>0</v>
      </c>
      <c r="D16" s="14">
        <v>255864</v>
      </c>
      <c r="E16" s="14">
        <v>0</v>
      </c>
      <c r="F16" s="14">
        <v>0</v>
      </c>
      <c r="G16" s="14">
        <v>255864</v>
      </c>
    </row>
    <row r="17" spans="1:7" ht="11.25">
      <c r="A17" s="15" t="s">
        <v>12</v>
      </c>
      <c r="B17" s="16">
        <v>0</v>
      </c>
      <c r="C17" s="16">
        <v>0</v>
      </c>
      <c r="D17" s="16">
        <v>255864</v>
      </c>
      <c r="E17" s="16">
        <v>0</v>
      </c>
      <c r="F17" s="16">
        <v>0</v>
      </c>
      <c r="G17" s="16">
        <v>255864</v>
      </c>
    </row>
    <row r="18" spans="1:7" ht="11.25">
      <c r="A18" s="13" t="s">
        <v>17</v>
      </c>
      <c r="B18" s="14">
        <v>0</v>
      </c>
      <c r="C18" s="14">
        <v>0</v>
      </c>
      <c r="D18" s="14">
        <v>272888</v>
      </c>
      <c r="E18" s="14">
        <v>0</v>
      </c>
      <c r="F18" s="14">
        <v>0</v>
      </c>
      <c r="G18" s="14">
        <v>272888</v>
      </c>
    </row>
    <row r="19" spans="1:7" ht="11.25">
      <c r="A19" s="15" t="s">
        <v>8</v>
      </c>
      <c r="B19" s="16">
        <v>0</v>
      </c>
      <c r="C19" s="16">
        <v>0</v>
      </c>
      <c r="D19" s="16">
        <v>272888</v>
      </c>
      <c r="E19" s="16">
        <v>0</v>
      </c>
      <c r="F19" s="16">
        <v>0</v>
      </c>
      <c r="G19" s="16">
        <v>272888</v>
      </c>
    </row>
    <row r="20" spans="1:7" ht="11.25">
      <c r="A20" s="3" t="s">
        <v>6</v>
      </c>
      <c r="B20" s="7">
        <v>141550</v>
      </c>
      <c r="C20" s="7">
        <v>7978670</v>
      </c>
      <c r="D20" s="7">
        <v>1004295</v>
      </c>
      <c r="E20" s="7">
        <v>0</v>
      </c>
      <c r="F20" s="7">
        <v>4155000</v>
      </c>
      <c r="G20" s="7">
        <v>13279515</v>
      </c>
    </row>
    <row r="22" spans="1:3" ht="11.25">
      <c r="A22" s="2" t="s">
        <v>18</v>
      </c>
      <c r="B22" s="6">
        <v>2904551.75</v>
      </c>
      <c r="C22" s="8">
        <v>0.21872423428114657</v>
      </c>
    </row>
    <row r="23" spans="1:3" ht="11.25">
      <c r="A23" s="2" t="s">
        <v>19</v>
      </c>
      <c r="B23" s="6">
        <v>2568527.75</v>
      </c>
      <c r="C23" s="8">
        <v>0.19342029810576666</v>
      </c>
    </row>
    <row r="24" spans="1:3" ht="11.25">
      <c r="A24" s="2" t="s">
        <v>20</v>
      </c>
      <c r="B24" s="6">
        <v>6624771.75</v>
      </c>
      <c r="C24" s="8">
        <v>0.49887151375633826</v>
      </c>
    </row>
    <row r="25" spans="1:3" ht="11.25">
      <c r="A25" s="2" t="s">
        <v>21</v>
      </c>
      <c r="B25" s="6">
        <v>1181663.75</v>
      </c>
      <c r="C25" s="8">
        <v>0.08898395385674854</v>
      </c>
    </row>
  </sheetData>
  <mergeCells count="1">
    <mergeCell ref="A1:G1"/>
  </mergeCells>
  <printOptions gridLines="1"/>
  <pageMargins left="1.5748031496062993" right="0.7874015748031497" top="1.7716535433070868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G34" sqref="G34"/>
    </sheetView>
  </sheetViews>
  <sheetFormatPr defaultColWidth="9.140625" defaultRowHeight="12.75"/>
  <cols>
    <col min="1" max="1" width="37.140625" style="1" customWidth="1"/>
    <col min="2" max="2" width="10.28125" style="1" customWidth="1"/>
    <col min="3" max="3" width="11.28125" style="1" customWidth="1"/>
    <col min="4" max="4" width="11.140625" style="1" customWidth="1"/>
    <col min="5" max="5" width="11.140625" style="1" bestFit="1" customWidth="1"/>
    <col min="6" max="6" width="4.57421875" style="1" customWidth="1"/>
    <col min="7" max="7" width="11.00390625" style="1" customWidth="1"/>
    <col min="8" max="8" width="14.28125" style="1" customWidth="1"/>
    <col min="9" max="9" width="12.14062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pans="1:8" ht="11.25">
      <c r="A1" s="19" t="s">
        <v>30</v>
      </c>
      <c r="B1" s="19"/>
      <c r="C1" s="19"/>
      <c r="D1" s="19"/>
      <c r="E1" s="19"/>
      <c r="F1" s="19"/>
      <c r="G1" s="19"/>
      <c r="H1" s="19"/>
    </row>
    <row r="2" spans="1:9" ht="11.25">
      <c r="A2" s="3" t="s">
        <v>0</v>
      </c>
      <c r="B2" s="4" t="s">
        <v>1</v>
      </c>
      <c r="C2" s="4" t="s">
        <v>24</v>
      </c>
      <c r="D2" s="4" t="s">
        <v>25</v>
      </c>
      <c r="E2" s="4" t="s">
        <v>3</v>
      </c>
      <c r="F2" s="4" t="s">
        <v>4</v>
      </c>
      <c r="G2" s="4" t="s">
        <v>5</v>
      </c>
      <c r="H2" s="4" t="s">
        <v>27</v>
      </c>
      <c r="I2" s="4" t="s">
        <v>28</v>
      </c>
    </row>
    <row r="3" spans="1:9" ht="11.25">
      <c r="A3" s="2" t="s">
        <v>7</v>
      </c>
      <c r="B3" s="6">
        <v>32700</v>
      </c>
      <c r="C3" s="5">
        <v>0</v>
      </c>
      <c r="D3" s="6">
        <v>485670</v>
      </c>
      <c r="E3" s="6">
        <v>0</v>
      </c>
      <c r="F3" s="6">
        <v>0</v>
      </c>
      <c r="G3" s="6">
        <v>0</v>
      </c>
      <c r="H3" s="6">
        <v>518370</v>
      </c>
      <c r="I3" s="12">
        <f>SUM(I4:I5)</f>
        <v>259185</v>
      </c>
    </row>
    <row r="4" spans="1:9" ht="11.25">
      <c r="A4" s="9" t="s">
        <v>22</v>
      </c>
      <c r="B4" s="5">
        <f>+B3*0.25</f>
        <v>8175</v>
      </c>
      <c r="C4" s="6">
        <v>0</v>
      </c>
      <c r="D4" s="5">
        <f>+D3*0.25</f>
        <v>121417.5</v>
      </c>
      <c r="E4" s="6">
        <v>0</v>
      </c>
      <c r="F4" s="6">
        <v>0</v>
      </c>
      <c r="G4" s="6">
        <v>0</v>
      </c>
      <c r="H4" s="6">
        <v>0</v>
      </c>
      <c r="I4" s="11">
        <f>SUM(B4:H4)</f>
        <v>129592.5</v>
      </c>
    </row>
    <row r="5" spans="1:9" ht="11.25">
      <c r="A5" s="9" t="s">
        <v>23</v>
      </c>
      <c r="B5" s="5">
        <f>+B3*0.25</f>
        <v>8175</v>
      </c>
      <c r="C5" s="5">
        <v>0</v>
      </c>
      <c r="D5" s="5">
        <f>+D3*0.25</f>
        <v>121417.5</v>
      </c>
      <c r="E5" s="5">
        <v>0</v>
      </c>
      <c r="F5" s="6">
        <v>0</v>
      </c>
      <c r="G5" s="5">
        <v>0</v>
      </c>
      <c r="H5" s="5">
        <v>0</v>
      </c>
      <c r="I5" s="11">
        <f>SUM(B5:H5)</f>
        <v>129592.5</v>
      </c>
    </row>
    <row r="6" spans="1:12" ht="11.25">
      <c r="A6" s="2" t="s">
        <v>9</v>
      </c>
      <c r="B6" s="6">
        <v>0</v>
      </c>
      <c r="C6" s="6">
        <v>0</v>
      </c>
      <c r="D6" s="5">
        <v>0</v>
      </c>
      <c r="E6" s="6">
        <v>272888</v>
      </c>
      <c r="F6" s="6">
        <v>0</v>
      </c>
      <c r="G6" s="6">
        <v>0</v>
      </c>
      <c r="H6" s="6">
        <v>272888</v>
      </c>
      <c r="I6" s="12">
        <f>SUM(I7:I8)</f>
        <v>272888</v>
      </c>
      <c r="L6" s="11"/>
    </row>
    <row r="7" spans="1:9" ht="11.25">
      <c r="A7" s="9" t="s">
        <v>22</v>
      </c>
      <c r="B7" s="6">
        <v>0</v>
      </c>
      <c r="C7" s="6">
        <v>0</v>
      </c>
      <c r="D7" s="5">
        <v>0</v>
      </c>
      <c r="E7" s="10">
        <f>+E6</f>
        <v>272888</v>
      </c>
      <c r="F7" s="6">
        <v>0</v>
      </c>
      <c r="G7" s="6">
        <v>0</v>
      </c>
      <c r="H7" s="6">
        <v>0</v>
      </c>
      <c r="I7" s="11">
        <f>SUM(B7:H7)</f>
        <v>272888</v>
      </c>
    </row>
    <row r="8" spans="1:9" ht="11.25">
      <c r="A8" s="9" t="s">
        <v>23</v>
      </c>
      <c r="B8" s="5">
        <v>0</v>
      </c>
      <c r="C8" s="5">
        <v>0</v>
      </c>
      <c r="D8" s="5">
        <v>0</v>
      </c>
      <c r="E8" s="5">
        <v>0</v>
      </c>
      <c r="F8" s="6">
        <v>0</v>
      </c>
      <c r="G8" s="5">
        <v>0</v>
      </c>
      <c r="H8" s="5">
        <v>0</v>
      </c>
      <c r="I8" s="5">
        <v>0</v>
      </c>
    </row>
    <row r="9" spans="1:9" ht="11.25">
      <c r="A9" s="2" t="s">
        <v>11</v>
      </c>
      <c r="B9" s="6">
        <v>0</v>
      </c>
      <c r="C9" s="6">
        <f>+'Inv.Ti per Tab. di spesa e Reg.'!C8</f>
        <v>300000</v>
      </c>
      <c r="D9" s="6">
        <f>+'Inv.Ti per Tab. di spesa e Reg.'!C9+'Inv.Ti per Tab. di spesa e Reg.'!C10+'Inv.Ti per Tab. di spesa e Reg.'!C11</f>
        <v>4800000</v>
      </c>
      <c r="E9" s="6">
        <v>202655</v>
      </c>
      <c r="F9" s="6">
        <v>0</v>
      </c>
      <c r="G9" s="6">
        <v>4155000</v>
      </c>
      <c r="H9" s="6">
        <v>9457655</v>
      </c>
      <c r="I9" s="12">
        <f>SUM(I10:I11)</f>
        <v>6877655</v>
      </c>
    </row>
    <row r="10" spans="1:9" ht="11.25">
      <c r="A10" s="9" t="s">
        <v>22</v>
      </c>
      <c r="B10" s="5">
        <v>0</v>
      </c>
      <c r="C10" s="5">
        <f>+C9*0.2</f>
        <v>60000</v>
      </c>
      <c r="D10" s="5">
        <f>+D9*0.25</f>
        <v>1200000</v>
      </c>
      <c r="E10" s="5">
        <f>+E9</f>
        <v>202655</v>
      </c>
      <c r="F10" s="6">
        <v>0</v>
      </c>
      <c r="G10" s="5">
        <f>+G9</f>
        <v>4155000</v>
      </c>
      <c r="H10" s="5">
        <v>0</v>
      </c>
      <c r="I10" s="11">
        <f>SUM(B10:H10)</f>
        <v>5617655</v>
      </c>
    </row>
    <row r="11" spans="1:9" ht="11.25">
      <c r="A11" s="9" t="s">
        <v>23</v>
      </c>
      <c r="B11" s="6">
        <v>0</v>
      </c>
      <c r="C11" s="5">
        <f>+C10</f>
        <v>60000</v>
      </c>
      <c r="D11" s="5">
        <f>+D9*0.25</f>
        <v>1200000</v>
      </c>
      <c r="E11" s="6">
        <v>0</v>
      </c>
      <c r="F11" s="6">
        <v>0</v>
      </c>
      <c r="G11" s="5">
        <v>0</v>
      </c>
      <c r="H11" s="5">
        <v>0</v>
      </c>
      <c r="I11" s="11">
        <f>SUM(B11:H11)</f>
        <v>1260000</v>
      </c>
    </row>
    <row r="12" spans="1:9" ht="11.25">
      <c r="A12" s="2" t="s">
        <v>14</v>
      </c>
      <c r="B12" s="5">
        <v>0</v>
      </c>
      <c r="C12" s="6">
        <v>1450000</v>
      </c>
      <c r="D12" s="5">
        <v>0</v>
      </c>
      <c r="E12" s="6">
        <v>0</v>
      </c>
      <c r="F12" s="6">
        <v>0</v>
      </c>
      <c r="G12" s="5">
        <v>0</v>
      </c>
      <c r="H12" s="6">
        <v>1450000</v>
      </c>
      <c r="I12" s="12">
        <f>SUM(I13:I14)</f>
        <v>580000</v>
      </c>
    </row>
    <row r="13" spans="1:9" ht="11.25">
      <c r="A13" s="9" t="s">
        <v>22</v>
      </c>
      <c r="B13" s="6">
        <v>0</v>
      </c>
      <c r="C13" s="5">
        <f>+C12*0.2</f>
        <v>290000</v>
      </c>
      <c r="D13" s="5">
        <v>0</v>
      </c>
      <c r="E13" s="6">
        <v>0</v>
      </c>
      <c r="F13" s="6">
        <v>0</v>
      </c>
      <c r="G13" s="5">
        <v>0</v>
      </c>
      <c r="H13" s="6">
        <v>0</v>
      </c>
      <c r="I13" s="11">
        <f>SUM(B13:H13)</f>
        <v>290000</v>
      </c>
    </row>
    <row r="14" spans="1:9" ht="11.25">
      <c r="A14" s="9" t="s">
        <v>23</v>
      </c>
      <c r="B14" s="5">
        <v>0</v>
      </c>
      <c r="C14" s="5">
        <f>+C12*0.2</f>
        <v>290000</v>
      </c>
      <c r="D14" s="5">
        <v>0</v>
      </c>
      <c r="E14" s="6">
        <v>0</v>
      </c>
      <c r="F14" s="6">
        <v>0</v>
      </c>
      <c r="G14" s="5">
        <v>0</v>
      </c>
      <c r="H14" s="5">
        <v>0</v>
      </c>
      <c r="I14" s="11">
        <f>SUM(B14:H14)</f>
        <v>290000</v>
      </c>
    </row>
    <row r="15" spans="1:9" ht="11.25">
      <c r="A15" s="2" t="s">
        <v>15</v>
      </c>
      <c r="B15" s="6">
        <v>108850</v>
      </c>
      <c r="C15" s="6">
        <v>0</v>
      </c>
      <c r="D15" s="6">
        <f>+'Inv.Ti per Tab. di spesa e Reg.'!C14</f>
        <v>943000</v>
      </c>
      <c r="E15" s="6">
        <v>0</v>
      </c>
      <c r="F15" s="6">
        <v>0</v>
      </c>
      <c r="G15" s="5">
        <v>0</v>
      </c>
      <c r="H15" s="6">
        <v>1051850</v>
      </c>
      <c r="I15" s="12">
        <f>SUM(I16:I17)</f>
        <v>525925</v>
      </c>
    </row>
    <row r="16" spans="1:9" ht="11.25">
      <c r="A16" s="9" t="s">
        <v>22</v>
      </c>
      <c r="B16" s="5">
        <f>+B15*0.25</f>
        <v>27212.5</v>
      </c>
      <c r="C16" s="6">
        <v>0</v>
      </c>
      <c r="D16" s="5">
        <f>+D15*0.25</f>
        <v>235750</v>
      </c>
      <c r="E16" s="6">
        <v>0</v>
      </c>
      <c r="F16" s="6">
        <v>0</v>
      </c>
      <c r="G16" s="5">
        <v>0</v>
      </c>
      <c r="H16" s="6">
        <v>0</v>
      </c>
      <c r="I16" s="11">
        <f>SUM(B16:H16)</f>
        <v>262962.5</v>
      </c>
    </row>
    <row r="17" spans="1:9" ht="11.25">
      <c r="A17" s="9" t="s">
        <v>23</v>
      </c>
      <c r="B17" s="5">
        <f>+B15*0.25</f>
        <v>27212.5</v>
      </c>
      <c r="C17" s="5">
        <v>0</v>
      </c>
      <c r="D17" s="5">
        <f>+D15*0.25</f>
        <v>235750</v>
      </c>
      <c r="E17" s="6">
        <v>0</v>
      </c>
      <c r="F17" s="6">
        <v>0</v>
      </c>
      <c r="G17" s="5">
        <v>0</v>
      </c>
      <c r="H17" s="5">
        <v>0</v>
      </c>
      <c r="I17" s="11">
        <f>SUM(B17:H17)</f>
        <v>262962.5</v>
      </c>
    </row>
    <row r="18" spans="1:9" ht="11.25">
      <c r="A18" s="2" t="s">
        <v>16</v>
      </c>
      <c r="B18" s="6">
        <v>0</v>
      </c>
      <c r="C18" s="6">
        <v>0</v>
      </c>
      <c r="D18" s="5">
        <v>0</v>
      </c>
      <c r="E18" s="6">
        <v>255864</v>
      </c>
      <c r="F18" s="6">
        <v>0</v>
      </c>
      <c r="G18" s="5">
        <v>0</v>
      </c>
      <c r="H18" s="6">
        <v>255864</v>
      </c>
      <c r="I18" s="12">
        <f>SUM(I19:I20)</f>
        <v>255864</v>
      </c>
    </row>
    <row r="19" spans="1:9" ht="11.25">
      <c r="A19" s="9" t="s">
        <v>22</v>
      </c>
      <c r="B19" s="6">
        <v>0</v>
      </c>
      <c r="C19" s="6">
        <v>0</v>
      </c>
      <c r="D19" s="5">
        <v>0</v>
      </c>
      <c r="E19" s="10">
        <f>+E18</f>
        <v>255864</v>
      </c>
      <c r="F19" s="6">
        <v>0</v>
      </c>
      <c r="G19" s="5">
        <v>0</v>
      </c>
      <c r="H19" s="6">
        <v>0</v>
      </c>
      <c r="I19" s="11">
        <f>SUM(B19:H19)</f>
        <v>255864</v>
      </c>
    </row>
    <row r="20" spans="1:9" ht="11.25">
      <c r="A20" s="9" t="s">
        <v>23</v>
      </c>
      <c r="B20" s="5">
        <v>0</v>
      </c>
      <c r="C20" s="6">
        <v>0</v>
      </c>
      <c r="D20" s="5">
        <v>0</v>
      </c>
      <c r="E20" s="5">
        <v>0</v>
      </c>
      <c r="F20" s="6">
        <v>0</v>
      </c>
      <c r="G20" s="5">
        <v>0</v>
      </c>
      <c r="H20" s="5">
        <v>0</v>
      </c>
      <c r="I20" s="11">
        <f>SUM(B20:H20)</f>
        <v>0</v>
      </c>
    </row>
    <row r="21" spans="1:9" ht="11.25">
      <c r="A21" s="2" t="s">
        <v>17</v>
      </c>
      <c r="B21" s="6">
        <v>0</v>
      </c>
      <c r="C21" s="6">
        <v>0</v>
      </c>
      <c r="D21" s="5">
        <v>0</v>
      </c>
      <c r="E21" s="6">
        <v>272888</v>
      </c>
      <c r="F21" s="6">
        <v>0</v>
      </c>
      <c r="G21" s="5">
        <v>0</v>
      </c>
      <c r="H21" s="6">
        <v>272888</v>
      </c>
      <c r="I21" s="12">
        <f>SUM(I22:I23)</f>
        <v>272888</v>
      </c>
    </row>
    <row r="22" spans="1:9" ht="11.25">
      <c r="A22" s="9" t="s">
        <v>22</v>
      </c>
      <c r="B22" s="6">
        <v>0</v>
      </c>
      <c r="C22" s="6">
        <v>0</v>
      </c>
      <c r="D22" s="5">
        <v>0</v>
      </c>
      <c r="E22" s="10">
        <f>+E21</f>
        <v>272888</v>
      </c>
      <c r="F22" s="6">
        <v>0</v>
      </c>
      <c r="G22" s="5">
        <v>0</v>
      </c>
      <c r="H22" s="6">
        <v>0</v>
      </c>
      <c r="I22" s="11">
        <f>SUM(B22:H22)</f>
        <v>272888</v>
      </c>
    </row>
    <row r="23" spans="1:9" ht="11.25">
      <c r="A23" s="9" t="s">
        <v>23</v>
      </c>
      <c r="B23" s="5">
        <v>0</v>
      </c>
      <c r="C23" s="6">
        <v>0</v>
      </c>
      <c r="D23" s="5">
        <v>0</v>
      </c>
      <c r="E23" s="5">
        <v>0</v>
      </c>
      <c r="F23" s="6">
        <v>0</v>
      </c>
      <c r="G23" s="5">
        <v>0</v>
      </c>
      <c r="H23" s="5">
        <v>0</v>
      </c>
      <c r="I23" s="11">
        <f>SUM(B23:H23)</f>
        <v>0</v>
      </c>
    </row>
    <row r="24" spans="1:9" ht="11.25">
      <c r="A24" s="3" t="s">
        <v>29</v>
      </c>
      <c r="B24" s="7">
        <f>+B3+B6+B9+B12+B15+B18+B21</f>
        <v>141550</v>
      </c>
      <c r="C24" s="7">
        <f aca="true" t="shared" si="0" ref="C24:H24">+C3+C6+C9+C12+C15+C18+C21</f>
        <v>1750000</v>
      </c>
      <c r="D24" s="7">
        <f t="shared" si="0"/>
        <v>6228670</v>
      </c>
      <c r="E24" s="7">
        <f t="shared" si="0"/>
        <v>1004295</v>
      </c>
      <c r="F24" s="7">
        <f t="shared" si="0"/>
        <v>0</v>
      </c>
      <c r="G24" s="7">
        <f t="shared" si="0"/>
        <v>4155000</v>
      </c>
      <c r="H24" s="7">
        <f t="shared" si="0"/>
        <v>13279515</v>
      </c>
      <c r="I24" s="7">
        <f>+I3+I6+I9+I12+I15+I18+I21</f>
        <v>9044405</v>
      </c>
    </row>
    <row r="25" spans="1:9" ht="11.25">
      <c r="A25" s="2" t="s">
        <v>22</v>
      </c>
      <c r="B25" s="6">
        <f>+B4+B7+B10+B13+B16+B19+B22</f>
        <v>35387.5</v>
      </c>
      <c r="C25" s="6">
        <f aca="true" t="shared" si="1" ref="C25:I25">+C4+C7+C10+C13+C16+C19+C22</f>
        <v>350000</v>
      </c>
      <c r="D25" s="6">
        <f t="shared" si="1"/>
        <v>1557167.5</v>
      </c>
      <c r="E25" s="6">
        <f t="shared" si="1"/>
        <v>1004295</v>
      </c>
      <c r="F25" s="6">
        <f t="shared" si="1"/>
        <v>0</v>
      </c>
      <c r="G25" s="6">
        <f t="shared" si="1"/>
        <v>4155000</v>
      </c>
      <c r="H25" s="6"/>
      <c r="I25" s="6">
        <f t="shared" si="1"/>
        <v>7101850</v>
      </c>
    </row>
    <row r="26" spans="1:9" ht="11.25">
      <c r="A26" s="2" t="s">
        <v>23</v>
      </c>
      <c r="B26" s="6">
        <f>+B5+B8+B11+B14+B17+B20+B23</f>
        <v>35387.5</v>
      </c>
      <c r="C26" s="6">
        <f aca="true" t="shared" si="2" ref="C26:I26">+C5+C8+C11+C14+C17+C20+C23</f>
        <v>350000</v>
      </c>
      <c r="D26" s="6">
        <f t="shared" si="2"/>
        <v>1557167.5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/>
      <c r="I26" s="6">
        <f t="shared" si="2"/>
        <v>1942555</v>
      </c>
    </row>
    <row r="27" spans="1:9" ht="11.25">
      <c r="A27" s="2" t="s">
        <v>26</v>
      </c>
      <c r="B27" s="17">
        <v>0.3117</v>
      </c>
      <c r="C27" s="8">
        <v>0.2501</v>
      </c>
      <c r="D27" s="8">
        <v>0.3128</v>
      </c>
      <c r="E27" s="18">
        <v>1</v>
      </c>
      <c r="F27" s="2"/>
      <c r="G27" s="18">
        <v>1</v>
      </c>
      <c r="I27" s="12"/>
    </row>
    <row r="28" spans="1:9" ht="11.25">
      <c r="A28" s="2"/>
      <c r="B28" s="6"/>
      <c r="C28" s="8"/>
      <c r="D28" s="8"/>
      <c r="I28" s="11"/>
    </row>
    <row r="30" ht="11.25">
      <c r="I30" s="11"/>
    </row>
    <row r="31" ht="11.25">
      <c r="C31" s="11"/>
    </row>
  </sheetData>
  <mergeCells count="1">
    <mergeCell ref="A1:H1"/>
  </mergeCells>
  <printOptions gridLines="1"/>
  <pageMargins left="1.3779527559055118" right="1.968503937007874" top="1.5748031496062993" bottom="0.984251968503937" header="0.5118110236220472" footer="0.5118110236220472"/>
  <pageSetup fitToHeight="1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A.T.S.F.P</dc:title>
  <dc:subject>A.T.S.F.P</dc:subject>
  <dc:creator>Claudia Radicchi</dc:creator>
  <cp:keywords/>
  <dc:description/>
  <cp:lastModifiedBy>TiritteraS</cp:lastModifiedBy>
  <cp:lastPrinted>2005-10-14T08:52:04Z</cp:lastPrinted>
  <dcterms:created xsi:type="dcterms:W3CDTF">2005-03-31T10:28:45Z</dcterms:created>
  <dcterms:modified xsi:type="dcterms:W3CDTF">2005-10-14T10:56:29Z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-2072160857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