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Inv.Ti per Tab. di spesa e Reg." sheetId="1" r:id="rId1"/>
    <sheet name="Contributi" sheetId="2" r:id="rId2"/>
  </sheets>
  <definedNames/>
  <calcPr fullCalcOnLoad="1"/>
</workbook>
</file>

<file path=xl/sharedStrings.xml><?xml version="1.0" encoding="utf-8"?>
<sst xmlns="http://schemas.openxmlformats.org/spreadsheetml/2006/main" count="68" uniqueCount="40">
  <si>
    <t>Denominazione beneficiario e Distr. regionale</t>
  </si>
  <si>
    <t>1A</t>
  </si>
  <si>
    <t>2A</t>
  </si>
  <si>
    <t>3A</t>
  </si>
  <si>
    <t>4A</t>
  </si>
  <si>
    <t>5A</t>
  </si>
  <si>
    <t>Totale</t>
  </si>
  <si>
    <t>ALPHA AMBIENTE SRL</t>
  </si>
  <si>
    <t xml:space="preserve">     UMBRIA</t>
  </si>
  <si>
    <t>BORACIFERA SRL</t>
  </si>
  <si>
    <t xml:space="preserve">     TOSCANA</t>
  </si>
  <si>
    <t>FLOMAR COOPERATIVA AGRICOLA</t>
  </si>
  <si>
    <t xml:space="preserve">     BASILICATA</t>
  </si>
  <si>
    <t>FLORAMIATA S.p.A.</t>
  </si>
  <si>
    <t>FLORCONSORZI</t>
  </si>
  <si>
    <t xml:space="preserve">     CAMPANIA</t>
  </si>
  <si>
    <t xml:space="preserve">     LAZIO</t>
  </si>
  <si>
    <t xml:space="preserve">     SARDEGNA</t>
  </si>
  <si>
    <t xml:space="preserve">     VENETO</t>
  </si>
  <si>
    <t>NUOVA AIDIRU SRL</t>
  </si>
  <si>
    <t>BASILICATA</t>
  </si>
  <si>
    <t>CAMPANIA</t>
  </si>
  <si>
    <t>LAZIO</t>
  </si>
  <si>
    <t>SARDEGNA</t>
  </si>
  <si>
    <t>TOSCANA</t>
  </si>
  <si>
    <t>UMBRIA</t>
  </si>
  <si>
    <t>VENETO</t>
  </si>
  <si>
    <t>Tab. 1 - FLORCONSORZI - Investimenti ammissibili (Valori espressi in Euro)</t>
  </si>
  <si>
    <t>Tab 2 -FLORCONSORZI - Contributo in conto capitale e finanziamento agevolato (Valori espressi in Euro)</t>
  </si>
  <si>
    <t>Contributo in conto capitale</t>
  </si>
  <si>
    <t>Finanziamento agevolato</t>
  </si>
  <si>
    <t>Totale Investimenti</t>
  </si>
  <si>
    <t>Totale contributo</t>
  </si>
  <si>
    <t>ESL</t>
  </si>
  <si>
    <t>Tot. Investimenti</t>
  </si>
  <si>
    <t>Tot. contributo</t>
  </si>
  <si>
    <t>3A (50%)</t>
  </si>
  <si>
    <t>3A (100%)</t>
  </si>
  <si>
    <t>2A (50%)</t>
  </si>
  <si>
    <t>2A (40%)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</si>
</sst>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" fillId="0" borderId="0" xfId="15" applyFont="1" applyAlignment="1">
      <alignment/>
    </xf>
    <xf numFmtId="10" fontId="2" fillId="0" borderId="0" xfId="15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9.7109375" style="1" customWidth="1"/>
    <col min="2" max="4" width="11.140625" style="1" bestFit="1" customWidth="1"/>
    <col min="5" max="5" width="4.421875" style="1" bestFit="1" customWidth="1"/>
    <col min="6" max="7" width="11.140625" style="1" bestFit="1" customWidth="1"/>
    <col min="8" max="16384" width="9.140625" style="1" customWidth="1"/>
  </cols>
  <sheetData>
    <row r="1" spans="1:7" ht="11.25">
      <c r="A1" s="15" t="s">
        <v>27</v>
      </c>
      <c r="B1" s="15"/>
      <c r="C1" s="15"/>
      <c r="D1" s="15"/>
      <c r="E1" s="15"/>
      <c r="F1" s="15"/>
      <c r="G1" s="15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219600</v>
      </c>
      <c r="C3" s="6">
        <v>0</v>
      </c>
      <c r="D3" s="6">
        <v>0</v>
      </c>
      <c r="E3" s="6">
        <v>0</v>
      </c>
      <c r="F3" s="6">
        <v>0</v>
      </c>
      <c r="G3" s="6">
        <v>219600</v>
      </c>
    </row>
    <row r="4" spans="1:7" ht="11.25">
      <c r="A4" s="1" t="s">
        <v>8</v>
      </c>
      <c r="B4" s="5">
        <v>219600</v>
      </c>
      <c r="C4" s="5">
        <v>0</v>
      </c>
      <c r="D4" s="5">
        <v>0</v>
      </c>
      <c r="E4" s="5">
        <v>0</v>
      </c>
      <c r="F4" s="5">
        <v>0</v>
      </c>
      <c r="G4" s="5">
        <v>219600</v>
      </c>
    </row>
    <row r="5" spans="1:7" ht="11.25">
      <c r="A5" s="2" t="s">
        <v>9</v>
      </c>
      <c r="B5" s="6">
        <v>600000</v>
      </c>
      <c r="C5" s="6">
        <v>0</v>
      </c>
      <c r="D5" s="6">
        <v>0</v>
      </c>
      <c r="E5" s="6">
        <v>0</v>
      </c>
      <c r="F5" s="6">
        <v>0</v>
      </c>
      <c r="G5" s="6">
        <v>600000</v>
      </c>
    </row>
    <row r="6" spans="1:7" ht="11.25">
      <c r="A6" s="1" t="s">
        <v>10</v>
      </c>
      <c r="B6" s="5">
        <v>600000</v>
      </c>
      <c r="C6" s="5">
        <v>0</v>
      </c>
      <c r="D6" s="5">
        <v>0</v>
      </c>
      <c r="E6" s="5">
        <v>0</v>
      </c>
      <c r="F6" s="5">
        <v>0</v>
      </c>
      <c r="G6" s="5">
        <v>600000</v>
      </c>
    </row>
    <row r="7" spans="1:7" ht="11.25">
      <c r="A7" s="2" t="s">
        <v>11</v>
      </c>
      <c r="B7" s="6">
        <v>624000</v>
      </c>
      <c r="C7" s="6">
        <v>0</v>
      </c>
      <c r="D7" s="6">
        <v>0</v>
      </c>
      <c r="E7" s="6">
        <v>0</v>
      </c>
      <c r="F7" s="6">
        <v>0</v>
      </c>
      <c r="G7" s="6">
        <v>624000</v>
      </c>
    </row>
    <row r="8" spans="1:7" ht="11.25">
      <c r="A8" s="1" t="s">
        <v>12</v>
      </c>
      <c r="B8" s="5">
        <v>624000</v>
      </c>
      <c r="C8" s="5">
        <v>0</v>
      </c>
      <c r="D8" s="5">
        <v>0</v>
      </c>
      <c r="E8" s="5">
        <v>0</v>
      </c>
      <c r="F8" s="5">
        <v>0</v>
      </c>
      <c r="G8" s="5">
        <v>624000</v>
      </c>
    </row>
    <row r="9" spans="1:7" ht="11.25">
      <c r="A9" s="2" t="s">
        <v>13</v>
      </c>
      <c r="B9" s="6">
        <v>250000</v>
      </c>
      <c r="C9" s="6">
        <v>350000</v>
      </c>
      <c r="D9" s="6">
        <v>0</v>
      </c>
      <c r="E9" s="6">
        <v>0</v>
      </c>
      <c r="F9" s="6">
        <v>0</v>
      </c>
      <c r="G9" s="6">
        <v>600000</v>
      </c>
    </row>
    <row r="10" spans="1:7" ht="11.25">
      <c r="A10" s="1" t="s">
        <v>10</v>
      </c>
      <c r="B10" s="5">
        <v>250000</v>
      </c>
      <c r="C10" s="5">
        <v>350000</v>
      </c>
      <c r="D10" s="5">
        <v>0</v>
      </c>
      <c r="E10" s="5">
        <v>0</v>
      </c>
      <c r="F10" s="5">
        <v>0</v>
      </c>
      <c r="G10" s="5">
        <v>600000</v>
      </c>
    </row>
    <row r="11" spans="1:7" ht="11.25">
      <c r="A11" s="2" t="s">
        <v>14</v>
      </c>
      <c r="B11" s="6">
        <v>0</v>
      </c>
      <c r="C11" s="6">
        <v>1231000</v>
      </c>
      <c r="D11" s="6">
        <v>2700000</v>
      </c>
      <c r="E11" s="6">
        <v>0</v>
      </c>
      <c r="F11" s="6">
        <v>1495000</v>
      </c>
      <c r="G11" s="6">
        <v>5426000</v>
      </c>
    </row>
    <row r="12" spans="1:7" ht="11.25">
      <c r="A12" s="1" t="s">
        <v>12</v>
      </c>
      <c r="B12" s="5">
        <v>0</v>
      </c>
      <c r="C12" s="5">
        <v>1024000</v>
      </c>
      <c r="D12" s="5">
        <v>448200</v>
      </c>
      <c r="E12" s="5">
        <v>0</v>
      </c>
      <c r="F12" s="5">
        <v>248170</v>
      </c>
      <c r="G12" s="5">
        <v>1720370</v>
      </c>
    </row>
    <row r="13" spans="1:7" ht="11.25">
      <c r="A13" s="1" t="s">
        <v>15</v>
      </c>
      <c r="B13" s="5">
        <v>0</v>
      </c>
      <c r="C13" s="5">
        <v>0</v>
      </c>
      <c r="D13" s="5">
        <v>224100</v>
      </c>
      <c r="E13" s="5">
        <v>0</v>
      </c>
      <c r="F13" s="5">
        <v>124085</v>
      </c>
      <c r="G13" s="5">
        <v>348185</v>
      </c>
    </row>
    <row r="14" spans="1:7" ht="11.25">
      <c r="A14" s="1" t="s">
        <v>16</v>
      </c>
      <c r="B14" s="5">
        <v>0</v>
      </c>
      <c r="C14" s="5">
        <v>0</v>
      </c>
      <c r="D14" s="5">
        <v>448200</v>
      </c>
      <c r="E14" s="5">
        <v>0</v>
      </c>
      <c r="F14" s="5">
        <v>248170</v>
      </c>
      <c r="G14" s="5">
        <v>696370</v>
      </c>
    </row>
    <row r="15" spans="1:7" ht="11.25">
      <c r="A15" s="1" t="s">
        <v>17</v>
      </c>
      <c r="B15" s="5">
        <v>0</v>
      </c>
      <c r="C15" s="5">
        <v>0</v>
      </c>
      <c r="D15" s="5">
        <v>226800</v>
      </c>
      <c r="E15" s="5">
        <v>0</v>
      </c>
      <c r="F15" s="5">
        <v>125580</v>
      </c>
      <c r="G15" s="5">
        <v>352380</v>
      </c>
    </row>
    <row r="16" spans="1:7" ht="11.25">
      <c r="A16" s="1" t="s">
        <v>10</v>
      </c>
      <c r="B16" s="5">
        <v>0</v>
      </c>
      <c r="C16" s="5">
        <v>0</v>
      </c>
      <c r="D16" s="5">
        <v>899100</v>
      </c>
      <c r="E16" s="5">
        <v>0</v>
      </c>
      <c r="F16" s="5">
        <v>497835</v>
      </c>
      <c r="G16" s="5">
        <v>1396935</v>
      </c>
    </row>
    <row r="17" spans="1:7" ht="11.25">
      <c r="A17" s="1" t="s">
        <v>8</v>
      </c>
      <c r="B17" s="5">
        <v>0</v>
      </c>
      <c r="C17" s="5">
        <v>0</v>
      </c>
      <c r="D17" s="5">
        <v>226800</v>
      </c>
      <c r="E17" s="5">
        <v>0</v>
      </c>
      <c r="F17" s="5">
        <v>125580</v>
      </c>
      <c r="G17" s="5">
        <v>352380</v>
      </c>
    </row>
    <row r="18" spans="1:7" ht="11.25">
      <c r="A18" s="1" t="s">
        <v>18</v>
      </c>
      <c r="B18" s="5">
        <v>0</v>
      </c>
      <c r="C18" s="5">
        <v>207000</v>
      </c>
      <c r="D18" s="5">
        <v>226800</v>
      </c>
      <c r="E18" s="5">
        <v>0</v>
      </c>
      <c r="F18" s="5">
        <v>125580</v>
      </c>
      <c r="G18" s="5">
        <v>559380</v>
      </c>
    </row>
    <row r="19" spans="1:7" ht="11.25">
      <c r="A19" s="2" t="s">
        <v>19</v>
      </c>
      <c r="B19" s="6">
        <v>224000</v>
      </c>
      <c r="C19" s="6">
        <v>0</v>
      </c>
      <c r="D19" s="6">
        <v>0</v>
      </c>
      <c r="E19" s="6">
        <v>0</v>
      </c>
      <c r="F19" s="6">
        <v>0</v>
      </c>
      <c r="G19" s="6">
        <v>224000</v>
      </c>
    </row>
    <row r="20" spans="1:7" ht="11.25">
      <c r="A20" s="1" t="s">
        <v>16</v>
      </c>
      <c r="B20" s="5">
        <v>224000</v>
      </c>
      <c r="C20" s="5">
        <v>0</v>
      </c>
      <c r="D20" s="5">
        <v>0</v>
      </c>
      <c r="E20" s="5">
        <v>0</v>
      </c>
      <c r="F20" s="5">
        <v>0</v>
      </c>
      <c r="G20" s="5">
        <v>224000</v>
      </c>
    </row>
    <row r="21" spans="1:7" ht="11.25">
      <c r="A21" s="3" t="s">
        <v>6</v>
      </c>
      <c r="B21" s="7">
        <v>1917600</v>
      </c>
      <c r="C21" s="7">
        <v>1581000</v>
      </c>
      <c r="D21" s="7">
        <v>2700000</v>
      </c>
      <c r="E21" s="7">
        <v>0</v>
      </c>
      <c r="F21" s="7">
        <v>1495000</v>
      </c>
      <c r="G21" s="7">
        <v>7693600</v>
      </c>
    </row>
    <row r="23" spans="1:3" ht="11.25">
      <c r="A23" s="2" t="s">
        <v>20</v>
      </c>
      <c r="B23" s="6">
        <v>2344370</v>
      </c>
      <c r="C23" s="8">
        <v>0.30471690755953</v>
      </c>
    </row>
    <row r="24" spans="1:3" ht="11.25">
      <c r="A24" s="2" t="s">
        <v>21</v>
      </c>
      <c r="B24" s="6">
        <v>348185</v>
      </c>
      <c r="C24" s="8">
        <v>0.04525644691691796</v>
      </c>
    </row>
    <row r="25" spans="1:3" ht="11.25">
      <c r="A25" s="2" t="s">
        <v>22</v>
      </c>
      <c r="B25" s="6">
        <v>920370</v>
      </c>
      <c r="C25" s="8">
        <v>0.11962800249558074</v>
      </c>
    </row>
    <row r="26" spans="1:3" ht="11.25">
      <c r="A26" s="2" t="s">
        <v>23</v>
      </c>
      <c r="B26" s="6">
        <v>352380</v>
      </c>
      <c r="C26" s="8">
        <v>0.04580170531350733</v>
      </c>
    </row>
    <row r="27" spans="1:3" ht="11.25">
      <c r="A27" s="2" t="s">
        <v>24</v>
      </c>
      <c r="B27" s="6">
        <v>2596935</v>
      </c>
      <c r="C27" s="8">
        <v>0.33754484246646566</v>
      </c>
    </row>
    <row r="28" spans="1:3" ht="11.25">
      <c r="A28" s="2" t="s">
        <v>25</v>
      </c>
      <c r="B28" s="6">
        <v>571980</v>
      </c>
      <c r="C28" s="8">
        <v>0.07434491005511074</v>
      </c>
    </row>
    <row r="29" spans="1:6" ht="11.25">
      <c r="A29" s="2" t="s">
        <v>26</v>
      </c>
      <c r="B29" s="6">
        <v>559380</v>
      </c>
      <c r="C29" s="8">
        <v>0.07270718519288759</v>
      </c>
      <c r="F29" s="10"/>
    </row>
  </sheetData>
  <mergeCells count="1">
    <mergeCell ref="A1:G1"/>
  </mergeCells>
  <printOptions gridLines="1"/>
  <pageMargins left="1.5748031496062993" right="0.7874015748031497" top="1.7716535433070868" bottom="0.98425196850393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:I1"/>
    </sheetView>
  </sheetViews>
  <sheetFormatPr defaultColWidth="9.140625" defaultRowHeight="12.75"/>
  <cols>
    <col min="1" max="1" width="36.140625" style="1" customWidth="1"/>
    <col min="2" max="2" width="11.140625" style="1" bestFit="1" customWidth="1"/>
    <col min="3" max="3" width="10.421875" style="1" customWidth="1"/>
    <col min="4" max="5" width="11.140625" style="1" bestFit="1" customWidth="1"/>
    <col min="6" max="6" width="11.140625" style="1" customWidth="1"/>
    <col min="7" max="7" width="4.421875" style="1" customWidth="1"/>
    <col min="8" max="8" width="11.140625" style="1" bestFit="1" customWidth="1"/>
    <col min="9" max="9" width="14.7109375" style="1" customWidth="1"/>
    <col min="10" max="10" width="12.8515625" style="1" customWidth="1"/>
    <col min="11" max="16384" width="9.140625" style="1" customWidth="1"/>
  </cols>
  <sheetData>
    <row r="1" spans="1:9" ht="11.25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10" ht="11.25">
      <c r="A2" s="3" t="s">
        <v>0</v>
      </c>
      <c r="B2" s="4" t="s">
        <v>1</v>
      </c>
      <c r="C2" s="4" t="s">
        <v>39</v>
      </c>
      <c r="D2" s="4" t="s">
        <v>38</v>
      </c>
      <c r="E2" s="4" t="s">
        <v>37</v>
      </c>
      <c r="F2" s="4" t="s">
        <v>36</v>
      </c>
      <c r="G2" s="4" t="s">
        <v>4</v>
      </c>
      <c r="H2" s="4" t="s">
        <v>5</v>
      </c>
      <c r="I2" s="4" t="s">
        <v>34</v>
      </c>
      <c r="J2" s="4" t="s">
        <v>35</v>
      </c>
    </row>
    <row r="3" spans="1:10" ht="11.25">
      <c r="A3" s="2" t="s">
        <v>7</v>
      </c>
      <c r="B3" s="6">
        <v>219600</v>
      </c>
      <c r="C3" s="6"/>
      <c r="D3" s="6">
        <v>0</v>
      </c>
      <c r="E3" s="6">
        <v>0</v>
      </c>
      <c r="F3" s="6"/>
      <c r="G3" s="6">
        <v>0</v>
      </c>
      <c r="H3" s="6">
        <v>0</v>
      </c>
      <c r="I3" s="6">
        <f>SUM(B3:H3)</f>
        <v>219600</v>
      </c>
      <c r="J3" s="11">
        <f>+J4+J5</f>
        <v>109800</v>
      </c>
    </row>
    <row r="4" spans="1:10" ht="11.25">
      <c r="A4" s="9" t="s">
        <v>29</v>
      </c>
      <c r="B4" s="5">
        <f>+B3*0.5/2</f>
        <v>54900</v>
      </c>
      <c r="C4" s="5"/>
      <c r="D4" s="5">
        <v>0</v>
      </c>
      <c r="E4" s="5">
        <v>0</v>
      </c>
      <c r="F4" s="5"/>
      <c r="G4" s="5">
        <v>0</v>
      </c>
      <c r="H4" s="5">
        <v>0</v>
      </c>
      <c r="I4" s="5"/>
      <c r="J4" s="10">
        <f>SUM(B4:I4)</f>
        <v>54900</v>
      </c>
    </row>
    <row r="5" spans="1:10" ht="11.25">
      <c r="A5" s="9" t="s">
        <v>30</v>
      </c>
      <c r="B5" s="5">
        <f>+B3*0.5/2</f>
        <v>54900</v>
      </c>
      <c r="C5" s="5"/>
      <c r="D5" s="5"/>
      <c r="E5" s="5"/>
      <c r="F5" s="5"/>
      <c r="G5" s="5"/>
      <c r="H5" s="5"/>
      <c r="I5" s="5"/>
      <c r="J5" s="10">
        <f>SUM(B5:I5)</f>
        <v>54900</v>
      </c>
    </row>
    <row r="6" spans="1:10" ht="11.25">
      <c r="A6" s="2" t="s">
        <v>9</v>
      </c>
      <c r="B6" s="6">
        <v>600000</v>
      </c>
      <c r="C6" s="6"/>
      <c r="D6" s="6">
        <v>0</v>
      </c>
      <c r="E6" s="6">
        <v>0</v>
      </c>
      <c r="F6" s="6"/>
      <c r="G6" s="6">
        <v>0</v>
      </c>
      <c r="H6" s="6">
        <v>0</v>
      </c>
      <c r="I6" s="6">
        <f>SUM(B6:H6)</f>
        <v>600000</v>
      </c>
      <c r="J6" s="11">
        <f>+J7+J8</f>
        <v>300000</v>
      </c>
    </row>
    <row r="7" spans="1:10" ht="11.25">
      <c r="A7" s="9" t="s">
        <v>29</v>
      </c>
      <c r="B7" s="5">
        <f>+B6*0.5/2</f>
        <v>150000</v>
      </c>
      <c r="C7" s="5"/>
      <c r="D7" s="6"/>
      <c r="E7" s="6"/>
      <c r="F7" s="6"/>
      <c r="G7" s="6"/>
      <c r="H7" s="6"/>
      <c r="I7" s="6"/>
      <c r="J7" s="10">
        <f aca="true" t="shared" si="0" ref="J7:J20">SUM(B7:I7)</f>
        <v>150000</v>
      </c>
    </row>
    <row r="8" spans="1:10" ht="11.25">
      <c r="A8" s="9" t="s">
        <v>30</v>
      </c>
      <c r="B8" s="5">
        <f>+B6*0.5/2</f>
        <v>150000</v>
      </c>
      <c r="C8" s="5"/>
      <c r="D8" s="5">
        <v>0</v>
      </c>
      <c r="E8" s="5">
        <v>0</v>
      </c>
      <c r="F8" s="5"/>
      <c r="G8" s="5">
        <v>0</v>
      </c>
      <c r="H8" s="5">
        <v>0</v>
      </c>
      <c r="I8" s="5"/>
      <c r="J8" s="10">
        <f t="shared" si="0"/>
        <v>150000</v>
      </c>
    </row>
    <row r="9" spans="1:10" ht="11.25">
      <c r="A9" s="2" t="s">
        <v>11</v>
      </c>
      <c r="B9" s="6">
        <v>624000</v>
      </c>
      <c r="C9" s="6"/>
      <c r="D9" s="6">
        <v>0</v>
      </c>
      <c r="E9" s="6">
        <v>0</v>
      </c>
      <c r="F9" s="6"/>
      <c r="G9" s="6">
        <v>0</v>
      </c>
      <c r="H9" s="6">
        <v>0</v>
      </c>
      <c r="I9" s="6">
        <f>SUM(B9:H9)</f>
        <v>624000</v>
      </c>
      <c r="J9" s="11">
        <f>+J10+J11</f>
        <v>312000</v>
      </c>
    </row>
    <row r="10" spans="1:10" ht="11.25">
      <c r="A10" s="9" t="s">
        <v>29</v>
      </c>
      <c r="B10" s="5">
        <f>+B9*0.5/2</f>
        <v>156000</v>
      </c>
      <c r="C10" s="5"/>
      <c r="D10" s="6"/>
      <c r="E10" s="6"/>
      <c r="F10" s="6"/>
      <c r="G10" s="6"/>
      <c r="H10" s="6"/>
      <c r="I10" s="6"/>
      <c r="J10" s="10">
        <f t="shared" si="0"/>
        <v>156000</v>
      </c>
    </row>
    <row r="11" spans="1:10" ht="11.25">
      <c r="A11" s="9" t="s">
        <v>30</v>
      </c>
      <c r="B11" s="5">
        <f>+B9*0.5/2</f>
        <v>156000</v>
      </c>
      <c r="C11" s="5"/>
      <c r="D11" s="5">
        <v>0</v>
      </c>
      <c r="E11" s="5">
        <v>0</v>
      </c>
      <c r="F11" s="5"/>
      <c r="G11" s="5">
        <v>0</v>
      </c>
      <c r="H11" s="5">
        <v>0</v>
      </c>
      <c r="I11" s="5"/>
      <c r="J11" s="10">
        <f t="shared" si="0"/>
        <v>156000</v>
      </c>
    </row>
    <row r="12" spans="1:10" ht="11.25">
      <c r="A12" s="2" t="s">
        <v>13</v>
      </c>
      <c r="B12" s="6">
        <v>250000</v>
      </c>
      <c r="C12" s="6">
        <v>350000</v>
      </c>
      <c r="E12" s="6">
        <v>0</v>
      </c>
      <c r="F12" s="6"/>
      <c r="G12" s="6">
        <v>0</v>
      </c>
      <c r="H12" s="6">
        <v>0</v>
      </c>
      <c r="I12" s="6">
        <f>SUM(B12:H12)</f>
        <v>600000</v>
      </c>
      <c r="J12" s="11">
        <f>+J13+J14</f>
        <v>265000</v>
      </c>
    </row>
    <row r="13" spans="1:10" ht="11.25">
      <c r="A13" s="9" t="s">
        <v>29</v>
      </c>
      <c r="B13" s="5">
        <f>+B12*0.5/2</f>
        <v>62500</v>
      </c>
      <c r="C13" s="12">
        <f>+C12*0.4/2</f>
        <v>70000</v>
      </c>
      <c r="E13" s="6"/>
      <c r="F13" s="6"/>
      <c r="G13" s="6"/>
      <c r="H13" s="6"/>
      <c r="I13" s="6"/>
      <c r="J13" s="10">
        <f t="shared" si="0"/>
        <v>132500</v>
      </c>
    </row>
    <row r="14" spans="1:10" ht="11.25">
      <c r="A14" s="9" t="s">
        <v>30</v>
      </c>
      <c r="B14" s="5">
        <f>+B12*0.5/2</f>
        <v>62500</v>
      </c>
      <c r="C14" s="5">
        <f>+C12*0.4/2</f>
        <v>70000</v>
      </c>
      <c r="E14" s="5">
        <v>0</v>
      </c>
      <c r="F14" s="5"/>
      <c r="G14" s="5">
        <v>0</v>
      </c>
      <c r="H14" s="5">
        <v>0</v>
      </c>
      <c r="I14" s="5"/>
      <c r="J14" s="10">
        <f t="shared" si="0"/>
        <v>132500</v>
      </c>
    </row>
    <row r="15" spans="1:10" ht="11.25">
      <c r="A15" s="2" t="s">
        <v>14</v>
      </c>
      <c r="B15" s="6">
        <v>0</v>
      </c>
      <c r="C15" s="6">
        <v>207000</v>
      </c>
      <c r="D15" s="6">
        <f>+'Inv.Ti per Tab. di spesa e Reg.'!C12</f>
        <v>1024000</v>
      </c>
      <c r="E15" s="6">
        <f>2700000-180000-1510000-700000</f>
        <v>310000</v>
      </c>
      <c r="F15" s="6">
        <f>180000+1510000+700000</f>
        <v>2390000</v>
      </c>
      <c r="G15" s="6">
        <v>0</v>
      </c>
      <c r="H15" s="6">
        <v>1495000</v>
      </c>
      <c r="I15" s="6">
        <f>SUM(B15:H15)</f>
        <v>5426000</v>
      </c>
      <c r="J15" s="11">
        <f>+J16+J17</f>
        <v>3594800</v>
      </c>
    </row>
    <row r="16" spans="1:10" ht="11.25">
      <c r="A16" s="9" t="s">
        <v>29</v>
      </c>
      <c r="B16" s="5">
        <v>0</v>
      </c>
      <c r="C16" s="5">
        <f>+C15*0.4/2</f>
        <v>41400</v>
      </c>
      <c r="D16" s="5">
        <f>+D15*0.5/2</f>
        <v>256000</v>
      </c>
      <c r="E16" s="5">
        <f>+E15</f>
        <v>310000</v>
      </c>
      <c r="F16" s="5">
        <f>+F15*0.5/2</f>
        <v>597500</v>
      </c>
      <c r="G16" s="5"/>
      <c r="H16" s="5">
        <f>+H15</f>
        <v>1495000</v>
      </c>
      <c r="I16" s="5"/>
      <c r="J16" s="10">
        <f t="shared" si="0"/>
        <v>2699900</v>
      </c>
    </row>
    <row r="17" spans="1:10" ht="11.25">
      <c r="A17" s="9" t="s">
        <v>30</v>
      </c>
      <c r="B17" s="5">
        <v>0</v>
      </c>
      <c r="C17" s="5">
        <f>+C15*0.4/2</f>
        <v>41400</v>
      </c>
      <c r="D17" s="5">
        <f>+D15*0.5/2</f>
        <v>256000</v>
      </c>
      <c r="E17" s="5">
        <v>0</v>
      </c>
      <c r="F17" s="5">
        <f>+F15*0.5/2</f>
        <v>597500</v>
      </c>
      <c r="G17" s="5"/>
      <c r="H17" s="5"/>
      <c r="I17" s="5"/>
      <c r="J17" s="10">
        <f t="shared" si="0"/>
        <v>894900</v>
      </c>
    </row>
    <row r="18" spans="1:10" ht="11.25">
      <c r="A18" s="2" t="s">
        <v>19</v>
      </c>
      <c r="B18" s="6">
        <v>224000</v>
      </c>
      <c r="C18" s="6">
        <v>0</v>
      </c>
      <c r="D18" s="6">
        <v>0</v>
      </c>
      <c r="E18" s="6">
        <v>0</v>
      </c>
      <c r="F18" s="6"/>
      <c r="G18" s="6">
        <v>0</v>
      </c>
      <c r="H18" s="6">
        <v>0</v>
      </c>
      <c r="I18" s="6">
        <f>SUM(B18:H18)</f>
        <v>224000</v>
      </c>
      <c r="J18" s="11">
        <f>+J19+J20</f>
        <v>112000</v>
      </c>
    </row>
    <row r="19" spans="1:10" ht="11.25">
      <c r="A19" s="9" t="s">
        <v>29</v>
      </c>
      <c r="B19" s="5">
        <f>+B18*0.5/2</f>
        <v>56000</v>
      </c>
      <c r="C19" s="5"/>
      <c r="D19" s="6">
        <v>0</v>
      </c>
      <c r="E19" s="6"/>
      <c r="F19" s="6"/>
      <c r="G19" s="6"/>
      <c r="H19" s="6"/>
      <c r="I19" s="6"/>
      <c r="J19" s="10">
        <f t="shared" si="0"/>
        <v>56000</v>
      </c>
    </row>
    <row r="20" spans="1:10" ht="11.25">
      <c r="A20" s="9" t="s">
        <v>30</v>
      </c>
      <c r="B20" s="5">
        <f>+B18*0.5/2</f>
        <v>56000</v>
      </c>
      <c r="C20" s="5"/>
      <c r="D20" s="5">
        <v>0</v>
      </c>
      <c r="E20" s="5">
        <v>0</v>
      </c>
      <c r="F20" s="5"/>
      <c r="G20" s="5">
        <v>0</v>
      </c>
      <c r="H20" s="5">
        <v>0</v>
      </c>
      <c r="I20" s="5"/>
      <c r="J20" s="10">
        <f t="shared" si="0"/>
        <v>56000</v>
      </c>
    </row>
    <row r="21" spans="1:10" ht="11.25">
      <c r="A21" s="3" t="s">
        <v>31</v>
      </c>
      <c r="B21" s="7">
        <f>+B3+B6+B9+B12+B15+B18</f>
        <v>1917600</v>
      </c>
      <c r="C21" s="7">
        <f>+C3+C6+C9+C12+C15+C18</f>
        <v>557000</v>
      </c>
      <c r="D21" s="7">
        <f>+D3+D6+D9+D12+D15+D18</f>
        <v>1024000</v>
      </c>
      <c r="E21" s="7">
        <f>+E3+E6+E9+E12+E15+E18</f>
        <v>310000</v>
      </c>
      <c r="F21" s="7">
        <f>+F3+F6+F9+F12+F15+F18</f>
        <v>2390000</v>
      </c>
      <c r="G21" s="7">
        <v>0</v>
      </c>
      <c r="H21" s="7">
        <f>+H3+H6+H9+H12+H15+H18</f>
        <v>1495000</v>
      </c>
      <c r="I21" s="7">
        <f>SUM(B21:H21)</f>
        <v>7693600</v>
      </c>
      <c r="J21" s="7">
        <f>+J3+J6+J9+J12+J15+J18</f>
        <v>4693600</v>
      </c>
    </row>
    <row r="22" spans="1:10" ht="11.25">
      <c r="A22" s="2" t="s">
        <v>32</v>
      </c>
      <c r="B22" s="11">
        <f aca="true" t="shared" si="1" ref="B22:H22">+B4+B5+B7+B8+B10+B11+B13+B14+B16+B17+B19+B20</f>
        <v>958800</v>
      </c>
      <c r="C22" s="11">
        <f>+C4+C5+C7+C8+C10+C11+C13+C14+C16+C17+C19+C20</f>
        <v>222800</v>
      </c>
      <c r="D22" s="11">
        <f>+D4+D5+D7+D8+D10+D11+D13+D14+D16+D17+D19+D20</f>
        <v>512000</v>
      </c>
      <c r="E22" s="11">
        <f t="shared" si="1"/>
        <v>310000</v>
      </c>
      <c r="F22" s="11">
        <f t="shared" si="1"/>
        <v>1195000</v>
      </c>
      <c r="G22" s="11">
        <f t="shared" si="1"/>
        <v>0</v>
      </c>
      <c r="H22" s="11">
        <f t="shared" si="1"/>
        <v>1495000</v>
      </c>
      <c r="J22" s="11">
        <f>+J4+J5+J7+J8+J10+J11+J13+J14+J16+J17+J19+J20</f>
        <v>4693600</v>
      </c>
    </row>
    <row r="23" spans="1:10" ht="11.25">
      <c r="A23" s="9" t="s">
        <v>29</v>
      </c>
      <c r="B23" s="12">
        <f aca="true" t="shared" si="2" ref="B23:H24">+B4+B7+B10+B13+B16+B19</f>
        <v>479400</v>
      </c>
      <c r="C23" s="12">
        <f>+C4+C7+C10+C13+C16+C19</f>
        <v>111400</v>
      </c>
      <c r="D23" s="12">
        <f>+D4+D7+D10+D13+D16+D19</f>
        <v>256000</v>
      </c>
      <c r="E23" s="12">
        <f t="shared" si="2"/>
        <v>310000</v>
      </c>
      <c r="F23" s="12">
        <f t="shared" si="2"/>
        <v>597500</v>
      </c>
      <c r="G23" s="12">
        <f t="shared" si="2"/>
        <v>0</v>
      </c>
      <c r="H23" s="12">
        <f t="shared" si="2"/>
        <v>1495000</v>
      </c>
      <c r="I23" s="9"/>
      <c r="J23" s="12">
        <f>+J4+J7+J10+J13+J16+J19</f>
        <v>3249300</v>
      </c>
    </row>
    <row r="24" spans="1:10" ht="11.25">
      <c r="A24" s="9" t="s">
        <v>30</v>
      </c>
      <c r="B24" s="12">
        <f t="shared" si="2"/>
        <v>479400</v>
      </c>
      <c r="C24" s="12">
        <f>+C5+C8+C11+C14+C17+C20</f>
        <v>111400</v>
      </c>
      <c r="D24" s="12">
        <f>+D5+D8+D11+D14+D17+D20</f>
        <v>256000</v>
      </c>
      <c r="E24" s="12">
        <f t="shared" si="2"/>
        <v>0</v>
      </c>
      <c r="F24" s="12">
        <f t="shared" si="2"/>
        <v>597500</v>
      </c>
      <c r="G24" s="12">
        <f t="shared" si="2"/>
        <v>0</v>
      </c>
      <c r="H24" s="12">
        <f t="shared" si="2"/>
        <v>0</v>
      </c>
      <c r="I24" s="9"/>
      <c r="J24" s="12">
        <f>+J5+J8+J11+J14+J17+J20</f>
        <v>1444300</v>
      </c>
    </row>
    <row r="25" spans="1:8" s="2" customFormat="1" ht="11.25">
      <c r="A25" s="2" t="s">
        <v>33</v>
      </c>
      <c r="B25" s="13">
        <v>0.3125</v>
      </c>
      <c r="C25" s="13">
        <v>0.2493</v>
      </c>
      <c r="D25" s="13">
        <v>0.3127</v>
      </c>
      <c r="E25" s="14">
        <v>1</v>
      </c>
      <c r="F25" s="8">
        <v>0.3126</v>
      </c>
      <c r="H25" s="14">
        <v>1</v>
      </c>
    </row>
    <row r="29" ht="11.25">
      <c r="D29" s="10"/>
    </row>
  </sheetData>
  <mergeCells count="1">
    <mergeCell ref="A1:I1"/>
  </mergeCells>
  <printOptions gridLines="1"/>
  <pageMargins left="1.1811023622047245" right="2.362204724409449" top="1.7716535433070868" bottom="0.984251968503937" header="0.5118110236220472" footer="0.5118110236220472"/>
  <pageSetup fitToHeight="1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FLORCONSORZI</dc:title>
  <dc:subject>FLORCONSORZI</dc:subject>
  <dc:creator>Claudia Radicchi</dc:creator>
  <cp:keywords/>
  <dc:description/>
  <cp:lastModifiedBy>TiritteraS</cp:lastModifiedBy>
  <cp:lastPrinted>2005-10-14T10:13:23Z</cp:lastPrinted>
  <dcterms:created xsi:type="dcterms:W3CDTF">2005-05-02T08:55:23Z</dcterms:created>
  <dcterms:modified xsi:type="dcterms:W3CDTF">2005-10-14T10:52:46Z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-452030353</vt:i4>
  </property>
  <property fmtid="{D5CDD505-2E9C-101B-9397-08002B2CF9AE}" pid="3" name="_EmailSubject">
    <vt:lpwstr>bozze delibere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  <property fmtid="{D5CDD505-2E9C-101B-9397-08002B2CF9AE}" pid="6" name="_PreviousAdHocReviewCycleID">
    <vt:i4>525142962</vt:i4>
  </property>
</Properties>
</file>