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Inv.Ti per Tab. di spesa e Reg." sheetId="1" r:id="rId1"/>
    <sheet name="CONTRIBUTO" sheetId="2" r:id="rId2"/>
  </sheets>
  <definedNames>
    <definedName name="_xlnm.Print_Area" localSheetId="1">'CONTRIBUTO'!$A$1:$I$29</definedName>
  </definedNames>
  <calcPr fullCalcOnLoad="1"/>
</workbook>
</file>

<file path=xl/sharedStrings.xml><?xml version="1.0" encoding="utf-8"?>
<sst xmlns="http://schemas.openxmlformats.org/spreadsheetml/2006/main" count="90" uniqueCount="57">
  <si>
    <t>Denominazione beneficiario e Distr. regionale</t>
  </si>
  <si>
    <t>1A</t>
  </si>
  <si>
    <t>2A</t>
  </si>
  <si>
    <t>3A</t>
  </si>
  <si>
    <t>4A</t>
  </si>
  <si>
    <t>5A</t>
  </si>
  <si>
    <t>Totale</t>
  </si>
  <si>
    <t xml:space="preserve">     MARCHE</t>
  </si>
  <si>
    <t>CON.AV. Scarl</t>
  </si>
  <si>
    <t xml:space="preserve">     ABRUZZO</t>
  </si>
  <si>
    <t xml:space="preserve">     CAMPANIA</t>
  </si>
  <si>
    <t xml:space="preserve">     EMILIA-ROMAGNA</t>
  </si>
  <si>
    <t xml:space="preserve">     FRIULI-VENEZIA GIULIA</t>
  </si>
  <si>
    <t xml:space="preserve">     LAZIO</t>
  </si>
  <si>
    <t xml:space="preserve">     LOMBARDIA</t>
  </si>
  <si>
    <t xml:space="preserve">     MOLISE</t>
  </si>
  <si>
    <t xml:space="preserve">     PIEMONTE</t>
  </si>
  <si>
    <t xml:space="preserve">     PUGLIA</t>
  </si>
  <si>
    <t xml:space="preserve">     TOSCANA</t>
  </si>
  <si>
    <t xml:space="preserve">     UMBRIA</t>
  </si>
  <si>
    <t xml:space="preserve">     VENETO</t>
  </si>
  <si>
    <t>LIBERELLE I Srl</t>
  </si>
  <si>
    <t>POLLO DEL CAMPO Scarl</t>
  </si>
  <si>
    <t>ABRUZZO</t>
  </si>
  <si>
    <t>CAMPANIA</t>
  </si>
  <si>
    <t>EMILIA-ROMAGNA</t>
  </si>
  <si>
    <t>FRIULI-VENEZIA GIULIA</t>
  </si>
  <si>
    <t>LAZIO</t>
  </si>
  <si>
    <t>LOMBARDIA</t>
  </si>
  <si>
    <t>MARCHE</t>
  </si>
  <si>
    <t>MOLISE</t>
  </si>
  <si>
    <t>PIEMONTE</t>
  </si>
  <si>
    <t>PUGLIA</t>
  </si>
  <si>
    <t>TOSCANA</t>
  </si>
  <si>
    <t>UMBRIA</t>
  </si>
  <si>
    <t>VENETO</t>
  </si>
  <si>
    <t>Contributo in conto capitale</t>
  </si>
  <si>
    <t>Finanziamento agevolato</t>
  </si>
  <si>
    <t>TAB. 1: CON.AV. SCARL - Investimenti ammissibili (Valori espressi in Euro)</t>
  </si>
  <si>
    <t>TAB. 2: CON.AV. SCARL -  Contributo in conto capitale e finanziamento agevolato (Valori espressi in Euro)</t>
  </si>
  <si>
    <t>4A (50%)</t>
  </si>
  <si>
    <t>2A (40%)</t>
  </si>
  <si>
    <t>2A (50%)</t>
  </si>
  <si>
    <t>Totale investimenti</t>
  </si>
  <si>
    <t>Totale contributo</t>
  </si>
  <si>
    <t>ESL</t>
  </si>
  <si>
    <t>Onere Stato</t>
  </si>
  <si>
    <t>CC</t>
  </si>
  <si>
    <t>FA</t>
  </si>
  <si>
    <t>Totale complessivo</t>
  </si>
  <si>
    <t>Tot. Investimenti</t>
  </si>
  <si>
    <t>Tot. contributo</t>
  </si>
  <si>
    <t>-</t>
  </si>
  <si>
    <t>AVICOLA MARCHIGIANA Scarl</t>
  </si>
  <si>
    <t>C.A.R.N.J. COOP Scarl</t>
  </si>
  <si>
    <t>RIPRO COOP Scarl</t>
  </si>
  <si>
    <t>SOLAGRITAL Scarl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</si>
</sst>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43" fontId="1" fillId="0" borderId="0" xfId="15" applyFont="1" applyAlignment="1">
      <alignment/>
    </xf>
    <xf numFmtId="43" fontId="2" fillId="0" borderId="0" xfId="15" applyFont="1" applyAlignment="1">
      <alignment/>
    </xf>
    <xf numFmtId="43" fontId="2" fillId="2" borderId="0" xfId="15" applyFont="1" applyFill="1" applyAlignment="1">
      <alignment/>
    </xf>
    <xf numFmtId="10" fontId="2" fillId="0" borderId="0" xfId="0" applyNumberFormat="1" applyFont="1" applyAlignment="1">
      <alignment/>
    </xf>
    <xf numFmtId="0" fontId="1" fillId="0" borderId="0" xfId="0" applyFont="1" applyAlignment="1">
      <alignment/>
    </xf>
    <xf numFmtId="43" fontId="1" fillId="0" borderId="0" xfId="15" applyFont="1" applyAlignment="1">
      <alignment/>
    </xf>
    <xf numFmtId="43" fontId="1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10" fontId="2" fillId="0" borderId="0" xfId="17" applyNumberFormat="1" applyFont="1" applyAlignment="1">
      <alignment/>
    </xf>
    <xf numFmtId="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workbookViewId="0" topLeftCell="A1">
      <selection activeCell="A28" sqref="A28"/>
    </sheetView>
  </sheetViews>
  <sheetFormatPr defaultColWidth="9.140625" defaultRowHeight="12.75"/>
  <cols>
    <col min="1" max="1" width="36.00390625" style="1" customWidth="1"/>
    <col min="2" max="3" width="14.7109375" style="1" bestFit="1" customWidth="1"/>
    <col min="4" max="5" width="13.7109375" style="1" bestFit="1" customWidth="1"/>
    <col min="6" max="6" width="12.00390625" style="1" bestFit="1" customWidth="1"/>
    <col min="7" max="7" width="14.7109375" style="1" bestFit="1" customWidth="1"/>
    <col min="8" max="16384" width="9.140625" style="1" customWidth="1"/>
  </cols>
  <sheetData>
    <row r="1" spans="1:7" ht="11.25">
      <c r="A1" s="15" t="s">
        <v>38</v>
      </c>
      <c r="B1" s="15"/>
      <c r="C1" s="15"/>
      <c r="D1" s="15"/>
      <c r="E1" s="15"/>
      <c r="F1" s="15"/>
      <c r="G1" s="15"/>
    </row>
    <row r="2" spans="1:7" ht="11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11.25">
      <c r="A3" s="2" t="s">
        <v>53</v>
      </c>
      <c r="B3" s="6">
        <v>0</v>
      </c>
      <c r="C3" s="6">
        <v>2936000</v>
      </c>
      <c r="D3" s="6">
        <v>0</v>
      </c>
      <c r="E3" s="6">
        <v>0</v>
      </c>
      <c r="F3" s="6">
        <v>0</v>
      </c>
      <c r="G3" s="6">
        <v>2936000</v>
      </c>
    </row>
    <row r="4" spans="1:7" ht="11.25">
      <c r="A4" s="1" t="s">
        <v>7</v>
      </c>
      <c r="B4" s="5">
        <v>0</v>
      </c>
      <c r="C4" s="5">
        <v>2936000</v>
      </c>
      <c r="D4" s="5">
        <v>0</v>
      </c>
      <c r="E4" s="5">
        <v>0</v>
      </c>
      <c r="F4" s="5">
        <v>0</v>
      </c>
      <c r="G4" s="5">
        <v>2936000</v>
      </c>
    </row>
    <row r="5" spans="1:7" ht="11.25">
      <c r="A5" s="2" t="s">
        <v>54</v>
      </c>
      <c r="B5" s="6">
        <v>0</v>
      </c>
      <c r="C5" s="6">
        <v>1898000</v>
      </c>
      <c r="D5" s="6">
        <v>0</v>
      </c>
      <c r="E5" s="6">
        <v>0</v>
      </c>
      <c r="F5" s="6">
        <v>0</v>
      </c>
      <c r="G5" s="6">
        <v>1898000</v>
      </c>
    </row>
    <row r="6" spans="1:7" ht="11.25">
      <c r="A6" s="1" t="s">
        <v>7</v>
      </c>
      <c r="B6" s="5">
        <v>0</v>
      </c>
      <c r="C6" s="5">
        <v>1898000</v>
      </c>
      <c r="D6" s="5">
        <v>0</v>
      </c>
      <c r="E6" s="5">
        <v>0</v>
      </c>
      <c r="F6" s="5">
        <v>0</v>
      </c>
      <c r="G6" s="5">
        <v>1898000</v>
      </c>
    </row>
    <row r="7" spans="1:7" ht="11.25">
      <c r="A7" s="2" t="s">
        <v>8</v>
      </c>
      <c r="B7" s="6">
        <v>0</v>
      </c>
      <c r="C7" s="6">
        <v>0</v>
      </c>
      <c r="D7" s="6">
        <v>2030000</v>
      </c>
      <c r="E7" s="6">
        <v>8000000</v>
      </c>
      <c r="F7" s="6">
        <v>450000</v>
      </c>
      <c r="G7" s="6">
        <v>10480000</v>
      </c>
    </row>
    <row r="8" spans="1:7" ht="11.25">
      <c r="A8" s="1" t="s">
        <v>9</v>
      </c>
      <c r="B8" s="5">
        <v>0</v>
      </c>
      <c r="C8" s="5">
        <v>0</v>
      </c>
      <c r="D8" s="5">
        <v>16240</v>
      </c>
      <c r="E8" s="5">
        <v>64000</v>
      </c>
      <c r="F8" s="5">
        <v>3600</v>
      </c>
      <c r="G8" s="5">
        <v>83840</v>
      </c>
    </row>
    <row r="9" spans="1:7" ht="11.25">
      <c r="A9" s="1" t="s">
        <v>10</v>
      </c>
      <c r="B9" s="5">
        <v>0</v>
      </c>
      <c r="C9" s="5">
        <v>0</v>
      </c>
      <c r="D9" s="5">
        <v>69020</v>
      </c>
      <c r="E9" s="5">
        <v>272000</v>
      </c>
      <c r="F9" s="5">
        <v>15300</v>
      </c>
      <c r="G9" s="5">
        <v>356320</v>
      </c>
    </row>
    <row r="10" spans="1:7" ht="11.25">
      <c r="A10" s="1" t="s">
        <v>11</v>
      </c>
      <c r="B10" s="5">
        <v>0</v>
      </c>
      <c r="C10" s="5">
        <v>0</v>
      </c>
      <c r="D10" s="5">
        <v>292320</v>
      </c>
      <c r="E10" s="5">
        <v>1152000</v>
      </c>
      <c r="F10" s="5">
        <v>64800</v>
      </c>
      <c r="G10" s="5">
        <v>1509120</v>
      </c>
    </row>
    <row r="11" spans="1:7" ht="11.25">
      <c r="A11" s="1" t="s">
        <v>12</v>
      </c>
      <c r="B11" s="5">
        <v>0</v>
      </c>
      <c r="C11" s="5">
        <v>0</v>
      </c>
      <c r="D11" s="5">
        <v>46690</v>
      </c>
      <c r="E11" s="5">
        <v>184000</v>
      </c>
      <c r="F11" s="5">
        <v>10350</v>
      </c>
      <c r="G11" s="5">
        <v>241040</v>
      </c>
    </row>
    <row r="12" spans="1:7" ht="11.25">
      <c r="A12" s="1" t="s">
        <v>13</v>
      </c>
      <c r="B12" s="5">
        <v>0</v>
      </c>
      <c r="C12" s="5">
        <v>0</v>
      </c>
      <c r="D12" s="5">
        <v>97440</v>
      </c>
      <c r="E12" s="5">
        <v>384000</v>
      </c>
      <c r="F12" s="5">
        <v>21600</v>
      </c>
      <c r="G12" s="5">
        <v>503040</v>
      </c>
    </row>
    <row r="13" spans="1:7" ht="11.25">
      <c r="A13" s="1" t="s">
        <v>14</v>
      </c>
      <c r="B13" s="5">
        <v>0</v>
      </c>
      <c r="C13" s="5">
        <v>0</v>
      </c>
      <c r="D13" s="5">
        <v>10150</v>
      </c>
      <c r="E13" s="5">
        <v>40000</v>
      </c>
      <c r="F13" s="5">
        <v>2250</v>
      </c>
      <c r="G13" s="5">
        <v>52400</v>
      </c>
    </row>
    <row r="14" spans="1:7" ht="11.25">
      <c r="A14" s="1" t="s">
        <v>7</v>
      </c>
      <c r="B14" s="5">
        <v>0</v>
      </c>
      <c r="C14" s="5">
        <v>0</v>
      </c>
      <c r="D14" s="5">
        <v>351190</v>
      </c>
      <c r="E14" s="5">
        <v>1384000</v>
      </c>
      <c r="F14" s="5">
        <v>77850</v>
      </c>
      <c r="G14" s="5">
        <v>1813040</v>
      </c>
    </row>
    <row r="15" spans="1:7" ht="11.25">
      <c r="A15" s="1" t="s">
        <v>15</v>
      </c>
      <c r="B15" s="5">
        <v>0</v>
      </c>
      <c r="C15" s="5">
        <v>0</v>
      </c>
      <c r="D15" s="5">
        <v>418180</v>
      </c>
      <c r="E15" s="5">
        <v>1648000</v>
      </c>
      <c r="F15" s="5">
        <v>92700</v>
      </c>
      <c r="G15" s="5">
        <v>2158880</v>
      </c>
    </row>
    <row r="16" spans="1:7" ht="11.25">
      <c r="A16" s="1" t="s">
        <v>16</v>
      </c>
      <c r="B16" s="5">
        <v>0</v>
      </c>
      <c r="C16" s="5">
        <v>0</v>
      </c>
      <c r="D16" s="5">
        <v>56840</v>
      </c>
      <c r="E16" s="5">
        <v>224000</v>
      </c>
      <c r="F16" s="5">
        <v>12600</v>
      </c>
      <c r="G16" s="5">
        <v>293440</v>
      </c>
    </row>
    <row r="17" spans="1:7" ht="11.25">
      <c r="A17" s="1" t="s">
        <v>17</v>
      </c>
      <c r="B17" s="5">
        <v>0</v>
      </c>
      <c r="C17" s="5">
        <v>0</v>
      </c>
      <c r="D17" s="5">
        <v>129920</v>
      </c>
      <c r="E17" s="5">
        <v>512000</v>
      </c>
      <c r="F17" s="5">
        <v>28800</v>
      </c>
      <c r="G17" s="5">
        <v>670720</v>
      </c>
    </row>
    <row r="18" spans="1:7" ht="11.25">
      <c r="A18" s="1" t="s">
        <v>18</v>
      </c>
      <c r="B18" s="5">
        <v>0</v>
      </c>
      <c r="C18" s="5">
        <v>0</v>
      </c>
      <c r="D18" s="5">
        <v>12180</v>
      </c>
      <c r="E18" s="5">
        <v>48000</v>
      </c>
      <c r="F18" s="5">
        <v>2700</v>
      </c>
      <c r="G18" s="5">
        <v>62880</v>
      </c>
    </row>
    <row r="19" spans="1:7" ht="11.25">
      <c r="A19" s="1" t="s">
        <v>19</v>
      </c>
      <c r="B19" s="5">
        <v>0</v>
      </c>
      <c r="C19" s="5">
        <v>0</v>
      </c>
      <c r="D19" s="5">
        <v>215180</v>
      </c>
      <c r="E19" s="5">
        <v>848000</v>
      </c>
      <c r="F19" s="5">
        <v>47700</v>
      </c>
      <c r="G19" s="5">
        <v>1110880</v>
      </c>
    </row>
    <row r="20" spans="1:7" ht="11.25">
      <c r="A20" s="1" t="s">
        <v>20</v>
      </c>
      <c r="B20" s="5">
        <v>0</v>
      </c>
      <c r="C20" s="5">
        <v>0</v>
      </c>
      <c r="D20" s="5">
        <v>314650</v>
      </c>
      <c r="E20" s="5">
        <v>1240000</v>
      </c>
      <c r="F20" s="5">
        <v>69750</v>
      </c>
      <c r="G20" s="5">
        <v>1624400</v>
      </c>
    </row>
    <row r="21" spans="1:7" ht="11.25">
      <c r="A21" s="2" t="s">
        <v>21</v>
      </c>
      <c r="B21" s="6">
        <v>0</v>
      </c>
      <c r="C21" s="6">
        <v>1459000</v>
      </c>
      <c r="D21" s="6">
        <v>0</v>
      </c>
      <c r="E21" s="6">
        <v>0</v>
      </c>
      <c r="F21" s="6">
        <v>0</v>
      </c>
      <c r="G21" s="6">
        <v>1459000</v>
      </c>
    </row>
    <row r="22" spans="1:7" ht="11.25">
      <c r="A22" s="1" t="s">
        <v>20</v>
      </c>
      <c r="B22" s="5">
        <v>0</v>
      </c>
      <c r="C22" s="5">
        <v>1459000</v>
      </c>
      <c r="D22" s="5">
        <v>0</v>
      </c>
      <c r="E22" s="5">
        <v>0</v>
      </c>
      <c r="F22" s="5">
        <v>0</v>
      </c>
      <c r="G22" s="5">
        <v>1459000</v>
      </c>
    </row>
    <row r="23" spans="1:7" ht="11.25">
      <c r="A23" s="2" t="s">
        <v>22</v>
      </c>
      <c r="B23" s="6">
        <v>0</v>
      </c>
      <c r="C23" s="6">
        <v>4693000</v>
      </c>
      <c r="D23" s="6">
        <v>0</v>
      </c>
      <c r="E23" s="6">
        <v>0</v>
      </c>
      <c r="F23" s="6">
        <v>0</v>
      </c>
      <c r="G23" s="6">
        <v>4693000</v>
      </c>
    </row>
    <row r="24" spans="1:7" ht="11.25">
      <c r="A24" s="1" t="s">
        <v>11</v>
      </c>
      <c r="B24" s="5">
        <v>0</v>
      </c>
      <c r="C24" s="5">
        <v>4693000</v>
      </c>
      <c r="D24" s="5">
        <v>0</v>
      </c>
      <c r="E24" s="5">
        <v>0</v>
      </c>
      <c r="F24" s="5">
        <v>0</v>
      </c>
      <c r="G24" s="5">
        <v>4693000</v>
      </c>
    </row>
    <row r="25" spans="1:7" ht="11.25">
      <c r="A25" s="2" t="s">
        <v>55</v>
      </c>
      <c r="B25" s="6">
        <v>8817000</v>
      </c>
      <c r="C25" s="6">
        <v>0</v>
      </c>
      <c r="D25" s="6">
        <v>0</v>
      </c>
      <c r="E25" s="6">
        <v>0</v>
      </c>
      <c r="F25" s="6">
        <v>0</v>
      </c>
      <c r="G25" s="6">
        <v>8817000</v>
      </c>
    </row>
    <row r="26" spans="1:7" ht="11.25">
      <c r="A26" s="1" t="s">
        <v>11</v>
      </c>
      <c r="B26" s="5">
        <v>8817000</v>
      </c>
      <c r="C26" s="5">
        <v>0</v>
      </c>
      <c r="D26" s="5">
        <v>0</v>
      </c>
      <c r="E26" s="5">
        <v>0</v>
      </c>
      <c r="F26" s="5">
        <v>0</v>
      </c>
      <c r="G26" s="5">
        <v>8817000</v>
      </c>
    </row>
    <row r="27" spans="1:7" ht="11.25">
      <c r="A27" s="2" t="s">
        <v>56</v>
      </c>
      <c r="B27" s="6">
        <v>2072500</v>
      </c>
      <c r="C27" s="6">
        <v>1663420</v>
      </c>
      <c r="D27" s="6">
        <v>0</v>
      </c>
      <c r="E27" s="6">
        <v>0</v>
      </c>
      <c r="F27" s="6">
        <v>0</v>
      </c>
      <c r="G27" s="6">
        <v>3735920</v>
      </c>
    </row>
    <row r="28" spans="1:7" ht="11.25">
      <c r="A28" s="1" t="s">
        <v>15</v>
      </c>
      <c r="B28" s="5">
        <v>2072500</v>
      </c>
      <c r="C28" s="5">
        <v>1663420</v>
      </c>
      <c r="D28" s="5">
        <v>0</v>
      </c>
      <c r="E28" s="5">
        <v>0</v>
      </c>
      <c r="F28" s="5">
        <v>0</v>
      </c>
      <c r="G28" s="5">
        <v>3735920</v>
      </c>
    </row>
    <row r="29" spans="1:7" ht="11.25">
      <c r="A29" s="3" t="s">
        <v>6</v>
      </c>
      <c r="B29" s="7">
        <v>10889500</v>
      </c>
      <c r="C29" s="7">
        <v>12649420</v>
      </c>
      <c r="D29" s="7">
        <v>2030000</v>
      </c>
      <c r="E29" s="7">
        <v>8000000</v>
      </c>
      <c r="F29" s="7">
        <v>450000</v>
      </c>
      <c r="G29" s="7">
        <v>34018920</v>
      </c>
    </row>
    <row r="31" spans="1:3" ht="11.25">
      <c r="A31" s="2" t="s">
        <v>23</v>
      </c>
      <c r="B31" s="6">
        <v>83840</v>
      </c>
      <c r="C31" s="8">
        <v>0.0024645109250969756</v>
      </c>
    </row>
    <row r="32" spans="1:3" ht="11.25">
      <c r="A32" s="2" t="s">
        <v>24</v>
      </c>
      <c r="B32" s="6">
        <v>356320</v>
      </c>
      <c r="C32" s="8">
        <v>0.010474171431662146</v>
      </c>
    </row>
    <row r="33" spans="1:3" ht="11.25">
      <c r="A33" s="2" t="s">
        <v>25</v>
      </c>
      <c r="B33" s="6">
        <v>15019120</v>
      </c>
      <c r="C33" s="8">
        <v>0.44149314557898955</v>
      </c>
    </row>
    <row r="34" spans="1:3" ht="11.25">
      <c r="A34" s="2" t="s">
        <v>26</v>
      </c>
      <c r="B34" s="6">
        <v>241040</v>
      </c>
      <c r="C34" s="8">
        <v>0.007085468909653805</v>
      </c>
    </row>
    <row r="35" spans="1:3" ht="11.25">
      <c r="A35" s="2" t="s">
        <v>27</v>
      </c>
      <c r="B35" s="6">
        <v>503040</v>
      </c>
      <c r="C35" s="8">
        <v>0.014787065550581853</v>
      </c>
    </row>
    <row r="36" spans="1:3" ht="11.25">
      <c r="A36" s="2" t="s">
        <v>28</v>
      </c>
      <c r="B36" s="6">
        <v>52400</v>
      </c>
      <c r="C36" s="8">
        <v>0.0015403193281856096</v>
      </c>
    </row>
    <row r="37" spans="1:3" ht="11.25">
      <c r="A37" s="2" t="s">
        <v>29</v>
      </c>
      <c r="B37" s="6">
        <v>6647040</v>
      </c>
      <c r="C37" s="8">
        <v>0.19539244632104724</v>
      </c>
    </row>
    <row r="38" spans="1:3" ht="11.25">
      <c r="A38" s="2" t="s">
        <v>30</v>
      </c>
      <c r="B38" s="6">
        <v>5894800</v>
      </c>
      <c r="C38" s="8">
        <v>0.1732800453394758</v>
      </c>
    </row>
    <row r="39" spans="1:3" ht="11.25">
      <c r="A39" s="2" t="s">
        <v>31</v>
      </c>
      <c r="B39" s="6">
        <v>293440</v>
      </c>
      <c r="C39" s="8">
        <v>0.008625788237839414</v>
      </c>
    </row>
    <row r="40" spans="1:3" ht="11.25">
      <c r="A40" s="2" t="s">
        <v>32</v>
      </c>
      <c r="B40" s="6">
        <v>670720</v>
      </c>
      <c r="C40" s="8">
        <v>0.019716087400775805</v>
      </c>
    </row>
    <row r="41" spans="1:3" ht="11.25">
      <c r="A41" s="2" t="s">
        <v>33</v>
      </c>
      <c r="B41" s="6">
        <v>62880</v>
      </c>
      <c r="C41" s="8">
        <v>0.0018483831938227316</v>
      </c>
    </row>
    <row r="42" spans="1:3" ht="11.25">
      <c r="A42" s="2" t="s">
        <v>34</v>
      </c>
      <c r="B42" s="6">
        <v>1110880</v>
      </c>
      <c r="C42" s="8">
        <v>0.032654769757534924</v>
      </c>
    </row>
    <row r="43" spans="1:3" ht="11.25">
      <c r="A43" s="2" t="s">
        <v>35</v>
      </c>
      <c r="B43" s="6">
        <v>3083400</v>
      </c>
      <c r="C43" s="8">
        <v>0.09063779802533414</v>
      </c>
    </row>
  </sheetData>
  <mergeCells count="1">
    <mergeCell ref="A1:G1"/>
  </mergeCells>
  <printOptions gridLines="1"/>
  <pageMargins left="0.7874015748031497" right="1.968503937007874" top="0.984251968503937" bottom="0.6692913385826772" header="0.5118110236220472" footer="0.5118110236220472"/>
  <pageSetup fitToHeight="10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workbookViewId="0" topLeftCell="A1">
      <selection activeCell="A22" sqref="A22"/>
    </sheetView>
  </sheetViews>
  <sheetFormatPr defaultColWidth="9.140625" defaultRowHeight="12.75"/>
  <cols>
    <col min="1" max="1" width="36.421875" style="1" customWidth="1"/>
    <col min="2" max="7" width="11.8515625" style="1" customWidth="1"/>
    <col min="8" max="8" width="14.7109375" style="1" bestFit="1" customWidth="1"/>
    <col min="9" max="9" width="12.00390625" style="1" customWidth="1"/>
    <col min="10" max="16384" width="9.140625" style="1" customWidth="1"/>
  </cols>
  <sheetData>
    <row r="1" spans="1:9" ht="12.75">
      <c r="A1" s="15" t="s">
        <v>39</v>
      </c>
      <c r="B1" s="15"/>
      <c r="C1" s="15"/>
      <c r="D1" s="15"/>
      <c r="E1" s="15"/>
      <c r="F1" s="15"/>
      <c r="G1" s="15"/>
      <c r="H1" s="15"/>
      <c r="I1" s="16"/>
    </row>
    <row r="2" spans="1:9" ht="11.25">
      <c r="A2" s="3" t="s">
        <v>0</v>
      </c>
      <c r="B2" s="4" t="s">
        <v>1</v>
      </c>
      <c r="C2" s="4" t="s">
        <v>41</v>
      </c>
      <c r="D2" s="4" t="s">
        <v>42</v>
      </c>
      <c r="E2" s="4" t="s">
        <v>3</v>
      </c>
      <c r="F2" s="4" t="s">
        <v>40</v>
      </c>
      <c r="G2" s="4" t="s">
        <v>5</v>
      </c>
      <c r="H2" s="4" t="s">
        <v>50</v>
      </c>
      <c r="I2" s="4" t="s">
        <v>51</v>
      </c>
    </row>
    <row r="3" spans="1:9" ht="11.25">
      <c r="A3" s="2" t="s">
        <v>53</v>
      </c>
      <c r="B3" s="6">
        <v>0</v>
      </c>
      <c r="C3" s="6">
        <v>2936000</v>
      </c>
      <c r="D3" s="6">
        <v>0</v>
      </c>
      <c r="E3" s="6">
        <v>0</v>
      </c>
      <c r="F3" s="6">
        <v>0</v>
      </c>
      <c r="G3" s="6">
        <v>0</v>
      </c>
      <c r="H3" s="6">
        <f>+B3+C3+D3+E3+F3+G3</f>
        <v>2936000</v>
      </c>
      <c r="I3" s="12">
        <f>+I4+I5</f>
        <v>1174400</v>
      </c>
    </row>
    <row r="4" spans="1:9" ht="11.25">
      <c r="A4" s="9" t="s">
        <v>36</v>
      </c>
      <c r="B4" s="6"/>
      <c r="C4" s="10">
        <f>+(C3*0.4)/2</f>
        <v>587200</v>
      </c>
      <c r="D4" s="6"/>
      <c r="E4" s="6"/>
      <c r="F4" s="6"/>
      <c r="G4" s="6"/>
      <c r="H4" s="6"/>
      <c r="I4" s="11">
        <f>+B4+C4+D4+E4+F4+G4</f>
        <v>587200</v>
      </c>
    </row>
    <row r="5" spans="1:9" ht="11.25">
      <c r="A5" s="9" t="s">
        <v>37</v>
      </c>
      <c r="B5" s="5"/>
      <c r="C5" s="5">
        <f>+C4</f>
        <v>587200</v>
      </c>
      <c r="D5" s="6"/>
      <c r="E5" s="5"/>
      <c r="F5" s="5"/>
      <c r="G5" s="5"/>
      <c r="H5" s="5"/>
      <c r="I5" s="11">
        <f>+B5+C5+D5+E5+F5+G5</f>
        <v>587200</v>
      </c>
    </row>
    <row r="6" spans="1:9" ht="11.25">
      <c r="A6" s="2" t="s">
        <v>54</v>
      </c>
      <c r="B6" s="6">
        <v>0</v>
      </c>
      <c r="C6" s="6">
        <v>1898000</v>
      </c>
      <c r="D6" s="6">
        <v>0</v>
      </c>
      <c r="E6" s="6">
        <v>0</v>
      </c>
      <c r="F6" s="6">
        <v>0</v>
      </c>
      <c r="G6" s="6">
        <v>0</v>
      </c>
      <c r="H6" s="6">
        <f>+B6+C6+D6+E6+F6+G6</f>
        <v>1898000</v>
      </c>
      <c r="I6" s="12">
        <f>+I7+I8</f>
        <v>759200</v>
      </c>
    </row>
    <row r="7" spans="1:9" ht="11.25">
      <c r="A7" s="9" t="s">
        <v>36</v>
      </c>
      <c r="B7" s="6"/>
      <c r="C7" s="10">
        <f>+(C6*0.4)/2</f>
        <v>379600</v>
      </c>
      <c r="D7" s="6"/>
      <c r="E7" s="6"/>
      <c r="F7" s="6"/>
      <c r="G7" s="6"/>
      <c r="H7" s="6"/>
      <c r="I7" s="11">
        <f>+B7+C7+D7+E7+F7+G7</f>
        <v>379600</v>
      </c>
    </row>
    <row r="8" spans="1:9" ht="11.25">
      <c r="A8" s="9" t="s">
        <v>37</v>
      </c>
      <c r="B8" s="5"/>
      <c r="C8" s="5">
        <f>+C7</f>
        <v>379600</v>
      </c>
      <c r="D8" s="6"/>
      <c r="E8" s="5"/>
      <c r="F8" s="5"/>
      <c r="G8" s="5"/>
      <c r="H8" s="5"/>
      <c r="I8" s="11">
        <f>+B8+C8+D8+E8+F8+G8</f>
        <v>379600</v>
      </c>
    </row>
    <row r="9" spans="1:9" ht="11.25">
      <c r="A9" s="2" t="s">
        <v>8</v>
      </c>
      <c r="B9" s="6">
        <v>0</v>
      </c>
      <c r="C9" s="6">
        <v>0</v>
      </c>
      <c r="D9" s="6">
        <v>0</v>
      </c>
      <c r="E9" s="6">
        <v>2030000</v>
      </c>
      <c r="F9" s="6">
        <v>8000000</v>
      </c>
      <c r="G9" s="6">
        <v>450000</v>
      </c>
      <c r="H9" s="6">
        <f>+B9+C9+D9+E9+F9+G9</f>
        <v>10480000</v>
      </c>
      <c r="I9" s="12">
        <f>+I10+I11</f>
        <v>6480000</v>
      </c>
    </row>
    <row r="10" spans="1:9" ht="11.25">
      <c r="A10" s="9" t="s">
        <v>36</v>
      </c>
      <c r="B10" s="5"/>
      <c r="C10" s="5"/>
      <c r="D10" s="6"/>
      <c r="E10" s="5">
        <f>+E9</f>
        <v>2030000</v>
      </c>
      <c r="F10" s="10">
        <f>+(F9*0.5)/2</f>
        <v>2000000</v>
      </c>
      <c r="G10" s="5">
        <f>+G9</f>
        <v>450000</v>
      </c>
      <c r="H10" s="5"/>
      <c r="I10" s="11">
        <f>+B10+C10+D10+E10+F10+G10</f>
        <v>4480000</v>
      </c>
    </row>
    <row r="11" spans="1:9" ht="11.25">
      <c r="A11" s="9" t="s">
        <v>37</v>
      </c>
      <c r="B11" s="5"/>
      <c r="C11" s="5"/>
      <c r="D11" s="6"/>
      <c r="E11" s="5"/>
      <c r="F11" s="5">
        <f>+F10</f>
        <v>2000000</v>
      </c>
      <c r="G11" s="5"/>
      <c r="H11" s="5"/>
      <c r="I11" s="11">
        <f>+B11+C11+D11+E11+F11+G11</f>
        <v>2000000</v>
      </c>
    </row>
    <row r="12" spans="1:9" ht="11.25">
      <c r="A12" s="2" t="s">
        <v>21</v>
      </c>
      <c r="B12" s="6">
        <v>0</v>
      </c>
      <c r="C12" s="6">
        <v>1459000</v>
      </c>
      <c r="D12" s="6">
        <v>0</v>
      </c>
      <c r="E12" s="6">
        <v>0</v>
      </c>
      <c r="F12" s="6">
        <v>0</v>
      </c>
      <c r="G12" s="6">
        <v>0</v>
      </c>
      <c r="H12" s="6">
        <f>+B12+C12+D12+E12+F12+G12</f>
        <v>1459000</v>
      </c>
      <c r="I12" s="12">
        <f>+I13+I14</f>
        <v>583600</v>
      </c>
    </row>
    <row r="13" spans="1:9" ht="11.25">
      <c r="A13" s="9" t="s">
        <v>36</v>
      </c>
      <c r="B13" s="6"/>
      <c r="C13" s="10">
        <f>+(C12*0.4)/2</f>
        <v>291800</v>
      </c>
      <c r="D13" s="6"/>
      <c r="E13" s="6"/>
      <c r="F13" s="6"/>
      <c r="G13" s="6"/>
      <c r="H13" s="6"/>
      <c r="I13" s="11">
        <f>+B13+C13+D13+E13+F13+G13</f>
        <v>291800</v>
      </c>
    </row>
    <row r="14" spans="1:9" ht="11.25">
      <c r="A14" s="9" t="s">
        <v>37</v>
      </c>
      <c r="B14" s="5"/>
      <c r="C14" s="5">
        <f>+C13</f>
        <v>291800</v>
      </c>
      <c r="D14" s="6"/>
      <c r="E14" s="5"/>
      <c r="F14" s="5"/>
      <c r="G14" s="5"/>
      <c r="H14" s="5"/>
      <c r="I14" s="11">
        <f>+B14+C14+D14+E14+F14+G14</f>
        <v>291800</v>
      </c>
    </row>
    <row r="15" spans="1:9" ht="11.25">
      <c r="A15" s="2" t="s">
        <v>22</v>
      </c>
      <c r="B15" s="6">
        <v>0</v>
      </c>
      <c r="C15" s="6">
        <v>4693000</v>
      </c>
      <c r="D15" s="6">
        <v>0</v>
      </c>
      <c r="E15" s="6">
        <v>0</v>
      </c>
      <c r="F15" s="6">
        <v>0</v>
      </c>
      <c r="G15" s="6">
        <v>0</v>
      </c>
      <c r="H15" s="6">
        <f>+B15+C15+D15+E15+F15+G15</f>
        <v>4693000</v>
      </c>
      <c r="I15" s="12">
        <f>+I16+I17</f>
        <v>1877200</v>
      </c>
    </row>
    <row r="16" spans="1:9" ht="11.25">
      <c r="A16" s="9" t="s">
        <v>36</v>
      </c>
      <c r="B16" s="6"/>
      <c r="C16" s="10">
        <f>+(C15*0.4)/2</f>
        <v>938600</v>
      </c>
      <c r="D16" s="6"/>
      <c r="E16" s="6"/>
      <c r="F16" s="6"/>
      <c r="G16" s="6"/>
      <c r="H16" s="6"/>
      <c r="I16" s="11">
        <f>+B16+C16+D16+E16+F16+G16</f>
        <v>938600</v>
      </c>
    </row>
    <row r="17" spans="1:9" ht="11.25">
      <c r="A17" s="9" t="s">
        <v>37</v>
      </c>
      <c r="B17" s="5"/>
      <c r="C17" s="5">
        <f>+C16</f>
        <v>938600</v>
      </c>
      <c r="D17" s="6"/>
      <c r="E17" s="5"/>
      <c r="F17" s="5"/>
      <c r="G17" s="5"/>
      <c r="H17" s="5"/>
      <c r="I17" s="11">
        <f>+B17+C17+D17+E17+F17+G17</f>
        <v>938600</v>
      </c>
    </row>
    <row r="18" spans="1:9" ht="11.25">
      <c r="A18" s="2" t="s">
        <v>55</v>
      </c>
      <c r="B18" s="6">
        <v>8817000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f>+B18+C18+D18+E18+F18+G18</f>
        <v>8817000</v>
      </c>
      <c r="I18" s="12">
        <f>+I19+I20</f>
        <v>4408500</v>
      </c>
    </row>
    <row r="19" spans="1:9" ht="11.25">
      <c r="A19" s="9" t="s">
        <v>36</v>
      </c>
      <c r="B19" s="10">
        <f>+(B18*0.5)/2</f>
        <v>2204250</v>
      </c>
      <c r="C19" s="6"/>
      <c r="D19" s="6"/>
      <c r="E19" s="6"/>
      <c r="F19" s="6"/>
      <c r="G19" s="6"/>
      <c r="H19" s="6"/>
      <c r="I19" s="11">
        <f>+B19+C19+D19+E19+F19+G19</f>
        <v>2204250</v>
      </c>
    </row>
    <row r="20" spans="1:9" ht="11.25">
      <c r="A20" s="9" t="s">
        <v>37</v>
      </c>
      <c r="B20" s="5">
        <f>+B19</f>
        <v>2204250</v>
      </c>
      <c r="C20" s="5"/>
      <c r="D20" s="5"/>
      <c r="E20" s="5"/>
      <c r="F20" s="5"/>
      <c r="G20" s="5"/>
      <c r="H20" s="5"/>
      <c r="I20" s="11">
        <f>+B20+C20+D20+E20+F20+G20</f>
        <v>2204250</v>
      </c>
    </row>
    <row r="21" spans="1:9" ht="11.25">
      <c r="A21" s="2" t="s">
        <v>56</v>
      </c>
      <c r="B21" s="6">
        <v>2072500</v>
      </c>
      <c r="C21" s="6">
        <v>0</v>
      </c>
      <c r="D21" s="6">
        <v>1663420</v>
      </c>
      <c r="E21" s="6">
        <v>0</v>
      </c>
      <c r="F21" s="6">
        <v>0</v>
      </c>
      <c r="G21" s="6">
        <v>0</v>
      </c>
      <c r="H21" s="6">
        <f>+B21+C21+D21+E21+F21+G21</f>
        <v>3735920</v>
      </c>
      <c r="I21" s="12">
        <f>+I22+I23</f>
        <v>1867960</v>
      </c>
    </row>
    <row r="22" spans="1:9" ht="11.25">
      <c r="A22" s="9" t="s">
        <v>36</v>
      </c>
      <c r="B22" s="10">
        <f>+(B21*0.5)/2</f>
        <v>518125</v>
      </c>
      <c r="C22" s="6"/>
      <c r="D22" s="10">
        <f>+(D21*0.5)/2</f>
        <v>415855</v>
      </c>
      <c r="E22" s="6"/>
      <c r="F22" s="6"/>
      <c r="G22" s="6"/>
      <c r="H22" s="6"/>
      <c r="I22" s="11">
        <f>+B22+C22+D22+E22+F22+G22</f>
        <v>933980</v>
      </c>
    </row>
    <row r="23" spans="1:9" ht="11.25">
      <c r="A23" s="9" t="s">
        <v>37</v>
      </c>
      <c r="B23" s="5">
        <f>+B22</f>
        <v>518125</v>
      </c>
      <c r="C23" s="5"/>
      <c r="D23" s="5">
        <f>+D22</f>
        <v>415855</v>
      </c>
      <c r="E23" s="5"/>
      <c r="F23" s="5"/>
      <c r="G23" s="5"/>
      <c r="H23" s="5"/>
      <c r="I23" s="11">
        <f>+B23+C23+D23+E23+F23+G23</f>
        <v>933980</v>
      </c>
    </row>
    <row r="25" spans="1:9" ht="11.25">
      <c r="A25" s="2" t="s">
        <v>43</v>
      </c>
      <c r="B25" s="6">
        <f aca="true" t="shared" si="0" ref="B25:H25">+B3+B6+B9+B12+B15+B18+B21</f>
        <v>10889500</v>
      </c>
      <c r="C25" s="6">
        <f t="shared" si="0"/>
        <v>10986000</v>
      </c>
      <c r="D25" s="6">
        <f t="shared" si="0"/>
        <v>1663420</v>
      </c>
      <c r="E25" s="6">
        <f t="shared" si="0"/>
        <v>2030000</v>
      </c>
      <c r="F25" s="6">
        <f t="shared" si="0"/>
        <v>8000000</v>
      </c>
      <c r="G25" s="6">
        <f t="shared" si="0"/>
        <v>450000</v>
      </c>
      <c r="H25" s="6">
        <f t="shared" si="0"/>
        <v>34018920</v>
      </c>
      <c r="I25" s="6" t="s">
        <v>52</v>
      </c>
    </row>
    <row r="26" spans="1:9" ht="11.25">
      <c r="A26" s="2" t="s">
        <v>44</v>
      </c>
      <c r="B26" s="6">
        <f aca="true" t="shared" si="1" ref="B26:I26">+B27+B28</f>
        <v>5444750</v>
      </c>
      <c r="C26" s="6">
        <f t="shared" si="1"/>
        <v>4394400</v>
      </c>
      <c r="D26" s="6">
        <f t="shared" si="1"/>
        <v>831710</v>
      </c>
      <c r="E26" s="6">
        <f t="shared" si="1"/>
        <v>2030000</v>
      </c>
      <c r="F26" s="6">
        <f t="shared" si="1"/>
        <v>4000000</v>
      </c>
      <c r="G26" s="6">
        <f t="shared" si="1"/>
        <v>450000</v>
      </c>
      <c r="H26" s="6">
        <f t="shared" si="1"/>
        <v>0</v>
      </c>
      <c r="I26" s="6">
        <f t="shared" si="1"/>
        <v>17150860</v>
      </c>
    </row>
    <row r="27" spans="1:9" ht="11.25">
      <c r="A27" s="9" t="s">
        <v>36</v>
      </c>
      <c r="B27" s="10">
        <f aca="true" t="shared" si="2" ref="B27:I28">+B4+B7+B10+B13+B16+B19+B22</f>
        <v>2722375</v>
      </c>
      <c r="C27" s="10">
        <f t="shared" si="2"/>
        <v>2197200</v>
      </c>
      <c r="D27" s="10">
        <f t="shared" si="2"/>
        <v>415855</v>
      </c>
      <c r="E27" s="10">
        <f t="shared" si="2"/>
        <v>2030000</v>
      </c>
      <c r="F27" s="10">
        <f t="shared" si="2"/>
        <v>2000000</v>
      </c>
      <c r="G27" s="10">
        <f t="shared" si="2"/>
        <v>450000</v>
      </c>
      <c r="H27" s="10">
        <f t="shared" si="2"/>
        <v>0</v>
      </c>
      <c r="I27" s="10">
        <f t="shared" si="2"/>
        <v>9815430</v>
      </c>
    </row>
    <row r="28" spans="1:9" ht="11.25">
      <c r="A28" s="9" t="s">
        <v>37</v>
      </c>
      <c r="B28" s="10">
        <f t="shared" si="2"/>
        <v>2722375</v>
      </c>
      <c r="C28" s="10">
        <f t="shared" si="2"/>
        <v>2197200</v>
      </c>
      <c r="D28" s="10">
        <f t="shared" si="2"/>
        <v>415855</v>
      </c>
      <c r="E28" s="10">
        <f t="shared" si="2"/>
        <v>0</v>
      </c>
      <c r="F28" s="10">
        <f t="shared" si="2"/>
        <v>2000000</v>
      </c>
      <c r="G28" s="10">
        <f t="shared" si="2"/>
        <v>0</v>
      </c>
      <c r="H28" s="10">
        <f t="shared" si="2"/>
        <v>0</v>
      </c>
      <c r="I28" s="10">
        <f t="shared" si="2"/>
        <v>7335430</v>
      </c>
    </row>
    <row r="29" spans="1:7" ht="11.25">
      <c r="A29" s="2" t="s">
        <v>45</v>
      </c>
      <c r="B29" s="13">
        <v>0.3128067175162236</v>
      </c>
      <c r="C29" s="13">
        <v>0.2502497263272831</v>
      </c>
      <c r="D29" s="8">
        <v>0.3124643607572305</v>
      </c>
      <c r="E29" s="14">
        <v>1</v>
      </c>
      <c r="F29" s="13">
        <v>0.3128311955981656</v>
      </c>
      <c r="G29" s="14">
        <v>1</v>
      </c>
    </row>
    <row r="30" spans="2:4" ht="11.25">
      <c r="B30" s="6"/>
      <c r="C30" s="6"/>
      <c r="D30" s="8"/>
    </row>
    <row r="31" spans="2:4" ht="11.25">
      <c r="B31" s="6"/>
      <c r="C31" s="6"/>
      <c r="D31" s="8"/>
    </row>
    <row r="32" spans="1:4" ht="11.25">
      <c r="A32" s="1" t="s">
        <v>46</v>
      </c>
      <c r="B32" s="6"/>
      <c r="C32" s="6"/>
      <c r="D32" s="8"/>
    </row>
    <row r="33" spans="1:7" ht="11.25">
      <c r="A33" s="1" t="s">
        <v>47</v>
      </c>
      <c r="B33" s="10">
        <f aca="true" t="shared" si="3" ref="B33:G33">+B27</f>
        <v>2722375</v>
      </c>
      <c r="C33" s="10">
        <f t="shared" si="3"/>
        <v>2197200</v>
      </c>
      <c r="D33" s="10">
        <f t="shared" si="3"/>
        <v>415855</v>
      </c>
      <c r="E33" s="10">
        <f t="shared" si="3"/>
        <v>2030000</v>
      </c>
      <c r="F33" s="10">
        <f t="shared" si="3"/>
        <v>2000000</v>
      </c>
      <c r="G33" s="10">
        <f t="shared" si="3"/>
        <v>450000</v>
      </c>
    </row>
    <row r="34" spans="1:7" ht="11.25">
      <c r="A34" s="1" t="s">
        <v>48</v>
      </c>
      <c r="B34" s="10">
        <v>683933.7503929167</v>
      </c>
      <c r="C34" s="10">
        <v>552043.4934315316</v>
      </c>
      <c r="D34" s="10">
        <v>103904.46697079239</v>
      </c>
      <c r="E34" s="10">
        <v>0</v>
      </c>
      <c r="F34" s="10">
        <v>502649.56478532444</v>
      </c>
      <c r="G34" s="10">
        <v>0</v>
      </c>
    </row>
    <row r="35" spans="1:7" ht="11.25">
      <c r="A35" s="1" t="s">
        <v>6</v>
      </c>
      <c r="B35" s="10">
        <f aca="true" t="shared" si="4" ref="B35:G35">SUM(B33:B34)</f>
        <v>3406308.7503929166</v>
      </c>
      <c r="C35" s="10">
        <f t="shared" si="4"/>
        <v>2749243.493431532</v>
      </c>
      <c r="D35" s="10">
        <f t="shared" si="4"/>
        <v>519759.4669707924</v>
      </c>
      <c r="E35" s="10">
        <f t="shared" si="4"/>
        <v>2030000</v>
      </c>
      <c r="F35" s="10">
        <f t="shared" si="4"/>
        <v>2502649.5647853245</v>
      </c>
      <c r="G35" s="10">
        <f t="shared" si="4"/>
        <v>450000</v>
      </c>
    </row>
    <row r="36" spans="1:4" ht="11.25">
      <c r="A36" s="1" t="s">
        <v>49</v>
      </c>
      <c r="B36" s="6">
        <f>SUM(B35:G35)</f>
        <v>11657961.275580565</v>
      </c>
      <c r="C36" s="6"/>
      <c r="D36" s="8"/>
    </row>
    <row r="37" spans="1:4" ht="11.25">
      <c r="A37" s="2"/>
      <c r="B37" s="6"/>
      <c r="C37" s="6"/>
      <c r="D37" s="8"/>
    </row>
  </sheetData>
  <mergeCells count="1">
    <mergeCell ref="A1:I1"/>
  </mergeCells>
  <printOptions gridLines="1"/>
  <pageMargins left="0.3937007874015748" right="1.968503937007874" top="0.984251968503937" bottom="0.984251968503937" header="0.5118110236220472" footer="0.5118110236220472"/>
  <pageSetup fitToHeight="10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MiPAF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CON.AV. SCARL</dc:title>
  <dc:subject>CON.AV. SCARL</dc:subject>
  <dc:creator>Claudia Radicchi</dc:creator>
  <cp:keywords/>
  <dc:description/>
  <cp:lastModifiedBy>tiritteras</cp:lastModifiedBy>
  <cp:lastPrinted>2006-02-13T09:46:09Z</cp:lastPrinted>
  <dcterms:created xsi:type="dcterms:W3CDTF">2005-11-14T09:52:14Z</dcterms:created>
  <dcterms:modified xsi:type="dcterms:W3CDTF">2006-02-13T09:47:23Z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-1954453980</vt:i4>
  </property>
  <property fmtid="{D5CDD505-2E9C-101B-9397-08002B2CF9AE}" pid="3" name="_EmailSubject">
    <vt:lpwstr>Contratti di filiera CAVIRO, CONAV, CISA e SIGRAD</vt:lpwstr>
  </property>
  <property fmtid="{D5CDD505-2E9C-101B-9397-08002B2CF9AE}" pid="4" name="_AuthorEmail">
    <vt:lpwstr>posr3@politicheagricole.it</vt:lpwstr>
  </property>
  <property fmtid="{D5CDD505-2E9C-101B-9397-08002B2CF9AE}" pid="5" name="_AuthorEmailDisplayName">
    <vt:lpwstr>POSR 3</vt:lpwstr>
  </property>
</Properties>
</file>