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<sst xmlns="http://schemas.openxmlformats.org/spreadsheetml/2006/main" count="50" uniqueCount="45">
  <si>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</si>
  <si>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</si>
  <si>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</si>
  <si>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</si>
  <si>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</si>
  <si>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</si>
  <si>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</si>
  <si>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</si>
  <si>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</si>
  <si>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</si>
  <si>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</si>
  <si>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</si>
  <si>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</si>
  <si>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</si>
  <si>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</si>
  <si>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</si>
  <si>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</t>
  </si>
  <si>
    <t>c</t>
  </si>
  <si>
    <t>d</t>
  </si>
  <si>
    <t>e</t>
  </si>
  <si>
    <t>l=f (se f&lt;0)</t>
  </si>
  <si>
    <t>per borse</t>
  </si>
  <si>
    <t>per spese di organizzazione</t>
  </si>
  <si>
    <t>TOTALE</t>
  </si>
  <si>
    <t>residui da recuperare con successiva proposta</t>
  </si>
  <si>
    <t>Assegnazioni con recuperi su borse</t>
  </si>
  <si>
    <t>(importi in euro)</t>
  </si>
  <si>
    <t>EMILIA ROMAGNA</t>
  </si>
  <si>
    <t>R E G I O N I</t>
  </si>
  <si>
    <t>T O T A L I</t>
  </si>
  <si>
    <t>3° anno triennio 2004 - 2006</t>
  </si>
  <si>
    <t>1° anno triennio 2006 - 2009</t>
  </si>
  <si>
    <t>a = 1+2</t>
  </si>
  <si>
    <t>N° Tirocinanti da Bando</t>
  </si>
  <si>
    <t>Assegnazioni senza recuperi su Borse</t>
  </si>
  <si>
    <t>Recuperi su Borse</t>
  </si>
  <si>
    <t>totale recuperi da effettuare   (*)</t>
  </si>
  <si>
    <t>f = b - e</t>
  </si>
  <si>
    <t>assegnaz. per borse al netto dei recuperi (+) e residuo da recuperare (-)</t>
  </si>
  <si>
    <t>g = c</t>
  </si>
  <si>
    <t>h = f (se f&gt;0)</t>
  </si>
  <si>
    <t>i = g + h</t>
  </si>
  <si>
    <t>RIPARTIZIONE QUOTA FSN 2006 PER FINANZIAMENTO CORSO DI FORMAZIONE MEDICINA GENERALE 3^ ANNUALITA' TRIENNIO 2004 - 2006 E 1° ANNUALITA' TRIENNIO 2006 - 2009</t>
  </si>
  <si>
    <t>l = f (se f&lt;0)</t>
  </si>
  <si>
    <t>(*) Calcolati fino al biennio 2001 - 2003 (bando DM 31/05/2001) compreso.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</si>
</sst>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/>
    </xf>
    <xf numFmtId="1" fontId="0" fillId="0" borderId="1" xfId="0" applyNumberFormat="1" applyBorder="1" applyAlignment="1" quotePrefix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15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1" fillId="0" borderId="2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1" fontId="1" fillId="0" borderId="1" xfId="15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indent="2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0" xfId="15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 indent="2"/>
    </xf>
    <xf numFmtId="4" fontId="1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9.8515625" style="0" customWidth="1"/>
    <col min="2" max="2" width="10.8515625" style="0" customWidth="1"/>
    <col min="3" max="4" width="10.421875" style="0" customWidth="1"/>
    <col min="5" max="6" width="16.140625" style="0" customWidth="1"/>
    <col min="7" max="7" width="16.28125" style="0" bestFit="1" customWidth="1"/>
    <col min="8" max="8" width="13.57421875" style="0" customWidth="1"/>
    <col min="9" max="9" width="13.8515625" style="0" customWidth="1"/>
    <col min="10" max="10" width="14.00390625" style="0" customWidth="1"/>
    <col min="11" max="11" width="14.140625" style="0" hidden="1" customWidth="1"/>
    <col min="12" max="13" width="12.7109375" style="0" bestFit="1" customWidth="1"/>
    <col min="14" max="14" width="14.140625" style="0" customWidth="1"/>
  </cols>
  <sheetData>
    <row r="1" ht="12.75">
      <c r="A1" s="9"/>
    </row>
    <row r="3" spans="1:14" ht="12.75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 t="s">
        <v>26</v>
      </c>
      <c r="J5" s="1"/>
      <c r="K5" s="1"/>
    </row>
    <row r="7" spans="2:14" ht="12.75">
      <c r="B7" s="34" t="s">
        <v>33</v>
      </c>
      <c r="C7" s="35"/>
      <c r="D7" s="36"/>
      <c r="E7" s="34" t="s">
        <v>34</v>
      </c>
      <c r="F7" s="35"/>
      <c r="G7" s="36"/>
      <c r="H7" s="34" t="s">
        <v>35</v>
      </c>
      <c r="I7" s="36"/>
      <c r="J7" s="37" t="s">
        <v>25</v>
      </c>
      <c r="K7" s="37"/>
      <c r="L7" s="37"/>
      <c r="M7" s="37"/>
      <c r="N7" s="23"/>
    </row>
    <row r="8" spans="1:14" ht="63.75">
      <c r="A8" s="7" t="s">
        <v>28</v>
      </c>
      <c r="B8" s="8" t="s">
        <v>30</v>
      </c>
      <c r="C8" s="8" t="s">
        <v>31</v>
      </c>
      <c r="D8" s="8" t="s">
        <v>23</v>
      </c>
      <c r="E8" s="7" t="s">
        <v>21</v>
      </c>
      <c r="F8" s="8" t="s">
        <v>22</v>
      </c>
      <c r="G8" s="8" t="s">
        <v>23</v>
      </c>
      <c r="H8" s="8" t="s">
        <v>36</v>
      </c>
      <c r="I8" s="8" t="s">
        <v>38</v>
      </c>
      <c r="J8" s="8" t="s">
        <v>22</v>
      </c>
      <c r="K8" s="18" t="s">
        <v>24</v>
      </c>
      <c r="L8" s="7" t="s">
        <v>21</v>
      </c>
      <c r="M8" s="7" t="s">
        <v>23</v>
      </c>
      <c r="N8" s="8" t="s">
        <v>24</v>
      </c>
    </row>
    <row r="9" spans="1:14" ht="12.75">
      <c r="A9" s="2"/>
      <c r="B9" s="12">
        <v>1</v>
      </c>
      <c r="C9" s="13">
        <v>2</v>
      </c>
      <c r="D9" s="3" t="s">
        <v>32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37</v>
      </c>
      <c r="J9" s="3" t="s">
        <v>39</v>
      </c>
      <c r="K9" s="3" t="s">
        <v>20</v>
      </c>
      <c r="L9" s="3" t="s">
        <v>40</v>
      </c>
      <c r="M9" s="3" t="s">
        <v>41</v>
      </c>
      <c r="N9" s="3" t="s">
        <v>43</v>
      </c>
    </row>
    <row r="10" spans="1:14" ht="12.75">
      <c r="A10" s="2"/>
      <c r="B10" s="12"/>
      <c r="C10" s="13"/>
      <c r="D10" s="3"/>
      <c r="E10" s="3"/>
      <c r="F10" s="3"/>
      <c r="G10" s="3"/>
      <c r="H10" s="3"/>
      <c r="I10" s="3"/>
      <c r="J10" s="4"/>
      <c r="K10" s="17"/>
      <c r="L10" s="2"/>
      <c r="M10" s="2"/>
      <c r="N10" s="2"/>
    </row>
    <row r="11" spans="1:14" ht="12.75">
      <c r="A11" s="2" t="s">
        <v>0</v>
      </c>
      <c r="B11" s="16">
        <v>60</v>
      </c>
      <c r="C11" s="15">
        <v>34</v>
      </c>
      <c r="D11" s="14">
        <f>B11+C11</f>
        <v>94</v>
      </c>
      <c r="E11" s="5">
        <v>1183366</v>
      </c>
      <c r="F11" s="5">
        <v>607627</v>
      </c>
      <c r="G11" s="5">
        <v>1790993</v>
      </c>
      <c r="H11" s="5">
        <v>-343640</v>
      </c>
      <c r="I11" s="5">
        <f>E11+H11</f>
        <v>839726</v>
      </c>
      <c r="J11" s="22">
        <f>F11</f>
        <v>607627</v>
      </c>
      <c r="K11" s="19">
        <v>0</v>
      </c>
      <c r="L11" s="5">
        <f>I11</f>
        <v>839726</v>
      </c>
      <c r="M11" s="5">
        <f>J11+L11</f>
        <v>1447353</v>
      </c>
      <c r="N11" s="5">
        <v>0</v>
      </c>
    </row>
    <row r="12" spans="1:14" ht="12.75">
      <c r="A12" s="2" t="s">
        <v>1</v>
      </c>
      <c r="B12" s="16">
        <v>150</v>
      </c>
      <c r="C12" s="15">
        <v>100</v>
      </c>
      <c r="D12" s="14">
        <f aca="true" t="shared" si="0" ref="D12:D27">B12+C12</f>
        <v>250</v>
      </c>
      <c r="E12" s="5">
        <v>3147250</v>
      </c>
      <c r="F12" s="5">
        <v>1616031</v>
      </c>
      <c r="G12" s="5">
        <v>4763281</v>
      </c>
      <c r="H12" s="5">
        <v>-1703821</v>
      </c>
      <c r="I12" s="5">
        <f aca="true" t="shared" si="1" ref="I12:I27">E12+H12</f>
        <v>1443429</v>
      </c>
      <c r="J12" s="22">
        <f aca="true" t="shared" si="2" ref="J12:J27">F12</f>
        <v>1616031</v>
      </c>
      <c r="K12" s="19">
        <v>0</v>
      </c>
      <c r="L12" s="5">
        <f>I12</f>
        <v>1443429</v>
      </c>
      <c r="M12" s="5">
        <f aca="true" t="shared" si="3" ref="M12:M27">J12+L12</f>
        <v>3059460</v>
      </c>
      <c r="N12" s="5">
        <v>0</v>
      </c>
    </row>
    <row r="13" spans="1:14" ht="12.75">
      <c r="A13" s="2" t="s">
        <v>2</v>
      </c>
      <c r="B13" s="16">
        <v>80</v>
      </c>
      <c r="C13" s="15">
        <v>40</v>
      </c>
      <c r="D13" s="14">
        <f t="shared" si="0"/>
        <v>120</v>
      </c>
      <c r="E13" s="5">
        <v>1510680</v>
      </c>
      <c r="F13" s="5">
        <v>775695</v>
      </c>
      <c r="G13" s="5">
        <v>2286375</v>
      </c>
      <c r="H13" s="5">
        <v>-3008892</v>
      </c>
      <c r="I13" s="5">
        <f t="shared" si="1"/>
        <v>-1498212</v>
      </c>
      <c r="J13" s="22">
        <f t="shared" si="2"/>
        <v>775695</v>
      </c>
      <c r="K13" s="19">
        <v>0</v>
      </c>
      <c r="L13" s="5">
        <v>0</v>
      </c>
      <c r="M13" s="5">
        <f t="shared" si="3"/>
        <v>775695</v>
      </c>
      <c r="N13" s="5">
        <f>I13:I29</f>
        <v>-1498212</v>
      </c>
    </row>
    <row r="14" spans="1:14" ht="12.75">
      <c r="A14" s="2" t="s">
        <v>3</v>
      </c>
      <c r="B14" s="16">
        <v>80</v>
      </c>
      <c r="C14" s="15">
        <v>25</v>
      </c>
      <c r="D14" s="14">
        <f t="shared" si="0"/>
        <v>105</v>
      </c>
      <c r="E14" s="5">
        <v>1321845</v>
      </c>
      <c r="F14" s="5">
        <v>678733</v>
      </c>
      <c r="G14" s="5">
        <v>2000578</v>
      </c>
      <c r="H14" s="5">
        <v>-2841840</v>
      </c>
      <c r="I14" s="5">
        <f t="shared" si="1"/>
        <v>-1519995</v>
      </c>
      <c r="J14" s="22">
        <f t="shared" si="2"/>
        <v>678733</v>
      </c>
      <c r="K14" s="19">
        <v>0</v>
      </c>
      <c r="L14" s="5">
        <v>0</v>
      </c>
      <c r="M14" s="5">
        <f t="shared" si="3"/>
        <v>678733</v>
      </c>
      <c r="N14" s="5">
        <f>I14:I31</f>
        <v>-1519995</v>
      </c>
    </row>
    <row r="15" spans="1:14" ht="12.75">
      <c r="A15" s="2" t="s">
        <v>27</v>
      </c>
      <c r="B15" s="16">
        <v>120</v>
      </c>
      <c r="C15" s="15">
        <v>60</v>
      </c>
      <c r="D15" s="14">
        <f t="shared" si="0"/>
        <v>180</v>
      </c>
      <c r="E15" s="5">
        <v>2266020</v>
      </c>
      <c r="F15" s="5">
        <v>1163542</v>
      </c>
      <c r="G15" s="5">
        <v>3429562</v>
      </c>
      <c r="H15" s="5">
        <v>-1919896</v>
      </c>
      <c r="I15" s="5">
        <f t="shared" si="1"/>
        <v>346124</v>
      </c>
      <c r="J15" s="22">
        <f t="shared" si="2"/>
        <v>1163542</v>
      </c>
      <c r="K15" s="19">
        <v>0</v>
      </c>
      <c r="L15" s="5">
        <f>I15</f>
        <v>346124</v>
      </c>
      <c r="M15" s="5">
        <f t="shared" si="3"/>
        <v>1509666</v>
      </c>
      <c r="N15" s="5">
        <v>0</v>
      </c>
    </row>
    <row r="16" spans="1:14" ht="12.75">
      <c r="A16" s="2" t="s">
        <v>4</v>
      </c>
      <c r="B16" s="16">
        <v>130</v>
      </c>
      <c r="C16" s="15">
        <v>68</v>
      </c>
      <c r="D16" s="14">
        <f t="shared" si="0"/>
        <v>198</v>
      </c>
      <c r="E16" s="5">
        <v>2492622</v>
      </c>
      <c r="F16" s="5">
        <v>1279896</v>
      </c>
      <c r="G16" s="5">
        <v>3772518</v>
      </c>
      <c r="H16" s="5">
        <v>-3861913</v>
      </c>
      <c r="I16" s="5">
        <f t="shared" si="1"/>
        <v>-1369291</v>
      </c>
      <c r="J16" s="22">
        <f t="shared" si="2"/>
        <v>1279896</v>
      </c>
      <c r="K16" s="19">
        <v>0</v>
      </c>
      <c r="L16" s="5">
        <v>0</v>
      </c>
      <c r="M16" s="5">
        <f t="shared" si="3"/>
        <v>1279896</v>
      </c>
      <c r="N16" s="5">
        <f>I16:I33</f>
        <v>-1369291</v>
      </c>
    </row>
    <row r="17" spans="1:14" ht="12.75">
      <c r="A17" s="2" t="s">
        <v>5</v>
      </c>
      <c r="B17" s="16">
        <v>80</v>
      </c>
      <c r="C17" s="15">
        <v>22</v>
      </c>
      <c r="D17" s="14">
        <f t="shared" si="0"/>
        <v>102</v>
      </c>
      <c r="E17" s="5">
        <v>1284078</v>
      </c>
      <c r="F17" s="5">
        <v>659341</v>
      </c>
      <c r="G17" s="5">
        <v>1943419</v>
      </c>
      <c r="H17" s="5">
        <v>-2915587</v>
      </c>
      <c r="I17" s="5">
        <f t="shared" si="1"/>
        <v>-1631509</v>
      </c>
      <c r="J17" s="22">
        <f t="shared" si="2"/>
        <v>659341</v>
      </c>
      <c r="K17" s="19">
        <v>0</v>
      </c>
      <c r="L17" s="5">
        <v>0</v>
      </c>
      <c r="M17" s="5">
        <f t="shared" si="3"/>
        <v>659341</v>
      </c>
      <c r="N17" s="5">
        <f>I17:I34</f>
        <v>-1631509</v>
      </c>
    </row>
    <row r="18" spans="1:14" ht="12.75">
      <c r="A18" s="2" t="s">
        <v>6</v>
      </c>
      <c r="B18" s="16">
        <v>50</v>
      </c>
      <c r="C18" s="15">
        <v>25</v>
      </c>
      <c r="D18" s="14">
        <f t="shared" si="0"/>
        <v>75</v>
      </c>
      <c r="E18" s="5">
        <v>944175</v>
      </c>
      <c r="F18" s="5">
        <v>484809</v>
      </c>
      <c r="G18" s="5">
        <v>1428984</v>
      </c>
      <c r="H18" s="5">
        <v>-2061365</v>
      </c>
      <c r="I18" s="5">
        <f t="shared" si="1"/>
        <v>-1117190</v>
      </c>
      <c r="J18" s="22">
        <f t="shared" si="2"/>
        <v>484809</v>
      </c>
      <c r="K18" s="19">
        <v>0</v>
      </c>
      <c r="L18" s="5">
        <v>0</v>
      </c>
      <c r="M18" s="5">
        <f t="shared" si="3"/>
        <v>484809</v>
      </c>
      <c r="N18" s="5">
        <f>I18:I35</f>
        <v>-1117190</v>
      </c>
    </row>
    <row r="19" spans="1:14" ht="12.75">
      <c r="A19" s="2" t="s">
        <v>7</v>
      </c>
      <c r="B19" s="16">
        <v>160</v>
      </c>
      <c r="C19" s="15">
        <v>85</v>
      </c>
      <c r="D19" s="14">
        <f t="shared" si="0"/>
        <v>245</v>
      </c>
      <c r="E19" s="5">
        <v>3084305</v>
      </c>
      <c r="F19" s="5">
        <v>1583710</v>
      </c>
      <c r="G19" s="5">
        <v>4668015</v>
      </c>
      <c r="H19" s="5">
        <v>-3954583</v>
      </c>
      <c r="I19" s="5">
        <f t="shared" si="1"/>
        <v>-870278</v>
      </c>
      <c r="J19" s="22">
        <f t="shared" si="2"/>
        <v>1583710</v>
      </c>
      <c r="K19" s="19">
        <v>0</v>
      </c>
      <c r="L19" s="5">
        <v>0</v>
      </c>
      <c r="M19" s="5">
        <f t="shared" si="3"/>
        <v>1583710</v>
      </c>
      <c r="N19" s="5">
        <f>I19:I36</f>
        <v>-870278</v>
      </c>
    </row>
    <row r="20" spans="1:14" ht="12.75">
      <c r="A20" s="2" t="s">
        <v>8</v>
      </c>
      <c r="B20" s="16">
        <v>25</v>
      </c>
      <c r="C20" s="15">
        <v>20</v>
      </c>
      <c r="D20" s="14">
        <f t="shared" si="0"/>
        <v>45</v>
      </c>
      <c r="E20" s="5">
        <v>566505</v>
      </c>
      <c r="F20" s="5">
        <v>290886</v>
      </c>
      <c r="G20" s="5">
        <v>857391</v>
      </c>
      <c r="H20" s="5">
        <v>-163576</v>
      </c>
      <c r="I20" s="5">
        <f t="shared" si="1"/>
        <v>402929</v>
      </c>
      <c r="J20" s="22">
        <f t="shared" si="2"/>
        <v>290886</v>
      </c>
      <c r="K20" s="19">
        <v>0</v>
      </c>
      <c r="L20" s="5">
        <f>I20</f>
        <v>402929</v>
      </c>
      <c r="M20" s="5">
        <f t="shared" si="3"/>
        <v>693815</v>
      </c>
      <c r="N20" s="5">
        <v>0</v>
      </c>
    </row>
    <row r="21" spans="1:14" ht="12.75">
      <c r="A21" s="2" t="s">
        <v>9</v>
      </c>
      <c r="B21" s="16"/>
      <c r="C21" s="15">
        <v>20</v>
      </c>
      <c r="D21" s="14">
        <f t="shared" si="0"/>
        <v>20</v>
      </c>
      <c r="E21" s="5">
        <v>251780</v>
      </c>
      <c r="F21" s="5">
        <v>129282</v>
      </c>
      <c r="G21" s="5">
        <v>381062</v>
      </c>
      <c r="H21" s="5">
        <v>-847713</v>
      </c>
      <c r="I21" s="5">
        <f t="shared" si="1"/>
        <v>-595933</v>
      </c>
      <c r="J21" s="22">
        <f t="shared" si="2"/>
        <v>129282</v>
      </c>
      <c r="K21" s="19">
        <v>0</v>
      </c>
      <c r="L21" s="5">
        <v>0</v>
      </c>
      <c r="M21" s="5">
        <f t="shared" si="3"/>
        <v>129282</v>
      </c>
      <c r="N21" s="5">
        <f>I21:I38</f>
        <v>-595933</v>
      </c>
    </row>
    <row r="22" spans="1:14" ht="12.75">
      <c r="A22" s="2" t="s">
        <v>10</v>
      </c>
      <c r="B22" s="16"/>
      <c r="C22" s="15">
        <v>120</v>
      </c>
      <c r="D22" s="14">
        <f t="shared" si="0"/>
        <v>120</v>
      </c>
      <c r="E22" s="5">
        <v>1510680</v>
      </c>
      <c r="F22" s="5">
        <v>775695</v>
      </c>
      <c r="G22" s="5">
        <v>2286375</v>
      </c>
      <c r="H22" s="5">
        <v>-1183657</v>
      </c>
      <c r="I22" s="5">
        <f t="shared" si="1"/>
        <v>327023</v>
      </c>
      <c r="J22" s="22">
        <f t="shared" si="2"/>
        <v>775695</v>
      </c>
      <c r="K22" s="19">
        <v>0</v>
      </c>
      <c r="L22" s="5">
        <f>I22</f>
        <v>327023</v>
      </c>
      <c r="M22" s="5">
        <f t="shared" si="3"/>
        <v>1102718</v>
      </c>
      <c r="N22" s="5">
        <v>0</v>
      </c>
    </row>
    <row r="23" spans="1:14" ht="12.75">
      <c r="A23" s="2" t="s">
        <v>11</v>
      </c>
      <c r="B23" s="16">
        <v>100</v>
      </c>
      <c r="C23" s="15">
        <v>85</v>
      </c>
      <c r="D23" s="14">
        <f t="shared" si="0"/>
        <v>185</v>
      </c>
      <c r="E23" s="5">
        <v>2328965</v>
      </c>
      <c r="F23" s="5">
        <v>1195863</v>
      </c>
      <c r="G23" s="5">
        <v>3524828</v>
      </c>
      <c r="H23" s="5">
        <v>-2129189</v>
      </c>
      <c r="I23" s="5">
        <f t="shared" si="1"/>
        <v>199776</v>
      </c>
      <c r="J23" s="22">
        <f t="shared" si="2"/>
        <v>1195863</v>
      </c>
      <c r="K23" s="19">
        <v>0</v>
      </c>
      <c r="L23" s="5">
        <f>I23</f>
        <v>199776</v>
      </c>
      <c r="M23" s="5">
        <f t="shared" si="3"/>
        <v>1395639</v>
      </c>
      <c r="N23" s="5">
        <v>0</v>
      </c>
    </row>
    <row r="24" spans="1:14" ht="12.75">
      <c r="A24" s="2" t="s">
        <v>12</v>
      </c>
      <c r="B24" s="16">
        <v>16</v>
      </c>
      <c r="C24" s="15">
        <v>30</v>
      </c>
      <c r="D24" s="14">
        <f t="shared" si="0"/>
        <v>46</v>
      </c>
      <c r="E24" s="5">
        <v>579094</v>
      </c>
      <c r="F24" s="5">
        <v>297350</v>
      </c>
      <c r="G24" s="5">
        <v>876444</v>
      </c>
      <c r="H24" s="5">
        <v>-741297</v>
      </c>
      <c r="I24" s="5">
        <f t="shared" si="1"/>
        <v>-162203</v>
      </c>
      <c r="J24" s="22">
        <f t="shared" si="2"/>
        <v>297350</v>
      </c>
      <c r="K24" s="19">
        <v>0</v>
      </c>
      <c r="L24" s="5">
        <v>0</v>
      </c>
      <c r="M24" s="5">
        <f t="shared" si="3"/>
        <v>297350</v>
      </c>
      <c r="N24" s="5">
        <f>I24:I41</f>
        <v>-162203</v>
      </c>
    </row>
    <row r="25" spans="1:14" ht="12.75">
      <c r="A25" s="2" t="s">
        <v>13</v>
      </c>
      <c r="B25" s="16">
        <v>47</v>
      </c>
      <c r="C25" s="15">
        <v>25</v>
      </c>
      <c r="D25" s="14">
        <f t="shared" si="0"/>
        <v>72</v>
      </c>
      <c r="E25" s="5">
        <v>906408</v>
      </c>
      <c r="F25" s="5">
        <v>465417</v>
      </c>
      <c r="G25" s="5">
        <v>1371825</v>
      </c>
      <c r="H25" s="5">
        <v>-2851884</v>
      </c>
      <c r="I25" s="5">
        <f t="shared" si="1"/>
        <v>-1945476</v>
      </c>
      <c r="J25" s="22">
        <f t="shared" si="2"/>
        <v>465417</v>
      </c>
      <c r="K25" s="19">
        <v>0</v>
      </c>
      <c r="L25" s="5">
        <v>0</v>
      </c>
      <c r="M25" s="5">
        <f t="shared" si="3"/>
        <v>465417</v>
      </c>
      <c r="N25" s="5">
        <f>I25:I42</f>
        <v>-1945476</v>
      </c>
    </row>
    <row r="26" spans="1:14" ht="12.75">
      <c r="A26" s="2" t="s">
        <v>14</v>
      </c>
      <c r="B26" s="16">
        <v>86</v>
      </c>
      <c r="C26" s="15">
        <v>29</v>
      </c>
      <c r="D26" s="14">
        <f t="shared" si="0"/>
        <v>115</v>
      </c>
      <c r="E26" s="5">
        <v>1447735</v>
      </c>
      <c r="F26" s="5">
        <v>743374</v>
      </c>
      <c r="G26" s="5">
        <v>2191109</v>
      </c>
      <c r="H26" s="5"/>
      <c r="I26" s="5">
        <f t="shared" si="1"/>
        <v>1447735</v>
      </c>
      <c r="J26" s="22">
        <f t="shared" si="2"/>
        <v>743374</v>
      </c>
      <c r="K26" s="19">
        <v>0</v>
      </c>
      <c r="L26" s="5">
        <f>I26</f>
        <v>1447735</v>
      </c>
      <c r="M26" s="5">
        <f t="shared" si="3"/>
        <v>2191109</v>
      </c>
      <c r="N26" s="5">
        <v>0</v>
      </c>
    </row>
    <row r="27" spans="1:14" ht="12.75">
      <c r="A27" s="2" t="s">
        <v>15</v>
      </c>
      <c r="B27" s="16">
        <v>43</v>
      </c>
      <c r="C27" s="15">
        <v>18</v>
      </c>
      <c r="D27" s="14">
        <f t="shared" si="0"/>
        <v>61</v>
      </c>
      <c r="E27" s="5">
        <v>767929</v>
      </c>
      <c r="F27" s="5">
        <v>394312</v>
      </c>
      <c r="G27" s="5">
        <v>1162241</v>
      </c>
      <c r="H27" s="5"/>
      <c r="I27" s="5">
        <f t="shared" si="1"/>
        <v>767929</v>
      </c>
      <c r="J27" s="22">
        <f t="shared" si="2"/>
        <v>394312</v>
      </c>
      <c r="K27" s="19">
        <v>0</v>
      </c>
      <c r="L27" s="5">
        <f>I27</f>
        <v>767929</v>
      </c>
      <c r="M27" s="5">
        <f t="shared" si="3"/>
        <v>1162241</v>
      </c>
      <c r="N27" s="5">
        <v>0</v>
      </c>
    </row>
    <row r="28" spans="1:14" ht="8.25" customHeight="1">
      <c r="A28" s="2"/>
      <c r="B28" s="15"/>
      <c r="C28" s="5"/>
      <c r="D28" s="5"/>
      <c r="E28" s="2"/>
      <c r="F28" s="2"/>
      <c r="G28" s="2"/>
      <c r="H28" s="2"/>
      <c r="I28" s="2"/>
      <c r="J28" s="6"/>
      <c r="K28" s="20"/>
      <c r="L28" s="2"/>
      <c r="M28" s="2"/>
      <c r="N28" s="2"/>
    </row>
    <row r="29" spans="1:14" s="11" customFormat="1" ht="17.25" customHeight="1">
      <c r="A29" s="24" t="s">
        <v>29</v>
      </c>
      <c r="B29" s="25">
        <f>SUM(B11:B28)</f>
        <v>1227</v>
      </c>
      <c r="C29" s="26">
        <f>SUM(C11:C28)</f>
        <v>806</v>
      </c>
      <c r="D29" s="26">
        <f>SUM(D11:D28)</f>
        <v>2033</v>
      </c>
      <c r="E29" s="27">
        <f>SUM(E11:E27)</f>
        <v>25593437</v>
      </c>
      <c r="F29" s="27">
        <f aca="true" t="shared" si="4" ref="F29:K29">SUM(F11:F28)</f>
        <v>13141563</v>
      </c>
      <c r="G29" s="27">
        <f>SUM(G11:G27)</f>
        <v>38735000</v>
      </c>
      <c r="H29" s="10">
        <f t="shared" si="4"/>
        <v>-30528853</v>
      </c>
      <c r="I29" s="10">
        <f t="shared" si="4"/>
        <v>-4935416</v>
      </c>
      <c r="J29" s="10">
        <f>SUM(J11:J27)</f>
        <v>13141563</v>
      </c>
      <c r="K29" s="21">
        <f t="shared" si="4"/>
        <v>0</v>
      </c>
      <c r="L29" s="10">
        <f>SUM(L11:L27)</f>
        <v>5774671</v>
      </c>
      <c r="M29" s="10">
        <f>SUM(M11:M27)</f>
        <v>18916234</v>
      </c>
      <c r="N29" s="10">
        <f>SUM(N11:N27)</f>
        <v>-10710087</v>
      </c>
    </row>
    <row r="30" spans="1:14" s="11" customFormat="1" ht="17.25" customHeight="1">
      <c r="A30" s="29"/>
      <c r="B30" s="30"/>
      <c r="C30" s="31"/>
      <c r="D30" s="31"/>
      <c r="E30" s="32"/>
      <c r="F30" s="32"/>
      <c r="G30" s="32"/>
      <c r="H30" s="33"/>
      <c r="I30" s="33"/>
      <c r="J30" s="33"/>
      <c r="K30" s="33"/>
      <c r="L30" s="33"/>
      <c r="M30" s="33"/>
      <c r="N30" s="33"/>
    </row>
    <row r="31" ht="12.75">
      <c r="A31" s="28" t="s">
        <v>44</v>
      </c>
    </row>
  </sheetData>
  <mergeCells count="5">
    <mergeCell ref="A3:N3"/>
    <mergeCell ref="B7:D7"/>
    <mergeCell ref="E7:G7"/>
    <mergeCell ref="H7:I7"/>
    <mergeCell ref="J7:M7"/>
  </mergeCells>
  <printOptions horizontalCentered="1" verticalCentered="1"/>
  <pageMargins left="0.17" right="0.17" top="0.56" bottom="0.984251968503937" header="0.3" footer="0.5118110236220472"/>
  <pageSetup horizontalDpi="600" verticalDpi="600" orientation="landscape" paperSize="9" scale="80" r:id="rId1"/>
  <ignoredErrors>
    <ignoredError sqref="E29:F29 G29 J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ldirenzo</cp:lastModifiedBy>
  <cp:lastPrinted>2008-03-20T13:46:27Z</cp:lastPrinted>
  <dcterms:created xsi:type="dcterms:W3CDTF">2003-07-18T13:07:44Z</dcterms:created>
  <dcterms:modified xsi:type="dcterms:W3CDTF">2008-05-14T11:01:32Z</dcterms:modified>
  <cp:category/>
  <cp:version/>
  <cp:contentType/>
  <cp:contentStatus/>
</cp:coreProperties>
</file>