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720" windowHeight="6030" activeTab="1"/>
  </bookViews>
  <sheets>
    <sheet name="tab 1" sheetId="1" r:id="rId1"/>
    <sheet name="tab 2" sheetId="2" r:id="rId2"/>
    <sheet name="tab 4" sheetId="3" r:id="rId3"/>
    <sheet name="Foglio5" sheetId="4" r:id="rId4"/>
    <sheet name="Foglio6" sheetId="5" r:id="rId5"/>
    <sheet name="Foglio7" sheetId="6" r:id="rId6"/>
    <sheet name="Foglio8" sheetId="7" r:id="rId7"/>
    <sheet name="Foglio9" sheetId="8" r:id="rId8"/>
    <sheet name="Foglio10" sheetId="9" r:id="rId9"/>
    <sheet name="Foglio11" sheetId="10" r:id="rId10"/>
    <sheet name="Foglio12" sheetId="11" r:id="rId11"/>
    <sheet name="Foglio13" sheetId="12" r:id="rId12"/>
    <sheet name="Foglio14" sheetId="13" r:id="rId13"/>
    <sheet name="Foglio15" sheetId="14" r:id="rId14"/>
    <sheet name="Foglio16" sheetId="15" r:id="rId15"/>
  </sheets>
  <definedNames/>
  <calcPr fullCalcOnLoad="1"/>
</workbook>
</file>

<file path=xl/sharedStrings.xml><?xml version="1.0" encoding="utf-8"?>
<sst xmlns="http://schemas.openxmlformats.org/spreadsheetml/2006/main" count="73" uniqueCount="41">
  <si>
    <t>Tab.  1:  RIPARTIZIONE RISORSE FSE PER ANNO E TITOLARE DI P.O. IN EURO</t>
  </si>
  <si>
    <t>( importi senza deflatore )</t>
  </si>
  <si>
    <t>Ripartizioni percentuali per anno nel rispetto della Decisione assunta dal Vertice di Berlino.</t>
  </si>
  <si>
    <t>ANNI</t>
  </si>
  <si>
    <t>TOTALE</t>
  </si>
  <si>
    <t>Ripartizione risorse FSE.</t>
  </si>
  <si>
    <t>Titolare P.O.</t>
  </si>
  <si>
    <t>V. Aosta</t>
  </si>
  <si>
    <t>Piemonte</t>
  </si>
  <si>
    <t>Lombardia</t>
  </si>
  <si>
    <t>Trento</t>
  </si>
  <si>
    <t>Bolzano</t>
  </si>
  <si>
    <t>Friuli V. G.</t>
  </si>
  <si>
    <t>Veneto</t>
  </si>
  <si>
    <t>Liguria</t>
  </si>
  <si>
    <t>Emilia R.</t>
  </si>
  <si>
    <t>Toscana</t>
  </si>
  <si>
    <t>Umbria</t>
  </si>
  <si>
    <t>Marche</t>
  </si>
  <si>
    <t>Lazio</t>
  </si>
  <si>
    <t>Abruzzo</t>
  </si>
  <si>
    <t>Minist. Lavoro</t>
  </si>
  <si>
    <t>( importi con deflatore )</t>
  </si>
  <si>
    <t>Totale</t>
  </si>
  <si>
    <t>Indice deflatore</t>
  </si>
  <si>
    <t>Regioni/P.A.</t>
  </si>
  <si>
    <t>V.Aosta</t>
  </si>
  <si>
    <t>Tab. 2:  RIPARTIZIONE FINANZIAMENTI PER ASSE: programmazione 2000-02 e 2003-06</t>
  </si>
  <si>
    <t>2000-2002</t>
  </si>
  <si>
    <t>2003-2006</t>
  </si>
  <si>
    <t>ASSI</t>
  </si>
  <si>
    <t>Contributo</t>
  </si>
  <si>
    <t>%</t>
  </si>
  <si>
    <t>FSE</t>
  </si>
  <si>
    <t>Nazionale</t>
  </si>
  <si>
    <t>Asse  A</t>
  </si>
  <si>
    <t>Asse  B</t>
  </si>
  <si>
    <t>Asse  C</t>
  </si>
  <si>
    <t>Asse  D</t>
  </si>
  <si>
    <t>Asse  E</t>
  </si>
  <si>
    <t>Assistenza tecnica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</si>
</sst>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%"/>
    <numFmt numFmtId="165" formatCode="0.0000%"/>
    <numFmt numFmtId="166" formatCode="0.00000%"/>
    <numFmt numFmtId="167" formatCode="0.0000"/>
    <numFmt numFmtId="168" formatCode="0.00000"/>
    <numFmt numFmtId="169" formatCode="0.000"/>
    <numFmt numFmtId="170" formatCode="#,##0.0"/>
    <numFmt numFmtId="171" formatCode="0.0"/>
    <numFmt numFmtId="172" formatCode="_-* #,##0.0_-;\-* #,##0.0_-;_-* &quot;-&quot;_-;_-@_-"/>
    <numFmt numFmtId="173" formatCode="_-* #,##0.00_-;\-* #,##0.00_-;_-* &quot;-&quot;_-;_-@_-"/>
    <numFmt numFmtId="174" formatCode="0.0000000"/>
    <numFmt numFmtId="175" formatCode="0.000000"/>
    <numFmt numFmtId="176" formatCode="0.00000000"/>
    <numFmt numFmtId="177" formatCode="#,##0_ ;\-#,##0\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u val="single"/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41" fontId="4" fillId="0" borderId="0" xfId="16" applyFont="1" applyAlignment="1">
      <alignment/>
    </xf>
    <xf numFmtId="41" fontId="4" fillId="0" borderId="0" xfId="16" applyNumberFormat="1" applyFont="1" applyAlignment="1">
      <alignment/>
    </xf>
    <xf numFmtId="41" fontId="4" fillId="0" borderId="5" xfId="0" applyNumberFormat="1" applyFont="1" applyBorder="1" applyAlignment="1">
      <alignment/>
    </xf>
    <xf numFmtId="41" fontId="4" fillId="0" borderId="0" xfId="16" applyFont="1" applyBorder="1" applyAlignment="1">
      <alignment/>
    </xf>
    <xf numFmtId="41" fontId="4" fillId="0" borderId="0" xfId="0" applyNumberFormat="1" applyFont="1" applyBorder="1" applyAlignment="1">
      <alignment/>
    </xf>
    <xf numFmtId="0" fontId="8" fillId="0" borderId="9" xfId="0" applyFont="1" applyBorder="1" applyAlignment="1">
      <alignment/>
    </xf>
    <xf numFmtId="41" fontId="8" fillId="0" borderId="10" xfId="0" applyNumberFormat="1" applyFont="1" applyBorder="1" applyAlignment="1">
      <alignment/>
    </xf>
    <xf numFmtId="41" fontId="8" fillId="0" borderId="10" xfId="16" applyFont="1" applyBorder="1" applyAlignment="1">
      <alignment/>
    </xf>
    <xf numFmtId="41" fontId="8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" xfId="0" applyFont="1" applyBorder="1" applyAlignment="1">
      <alignment horizontal="left"/>
    </xf>
    <xf numFmtId="0" fontId="11" fillId="0" borderId="4" xfId="0" applyFont="1" applyBorder="1" applyAlignment="1">
      <alignment/>
    </xf>
    <xf numFmtId="167" fontId="4" fillId="0" borderId="0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1" fontId="4" fillId="0" borderId="5" xfId="16" applyFont="1" applyBorder="1" applyAlignment="1">
      <alignment/>
    </xf>
    <xf numFmtId="0" fontId="8" fillId="0" borderId="1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1" fontId="4" fillId="0" borderId="4" xfId="16" applyFont="1" applyBorder="1" applyAlignment="1">
      <alignment horizontal="right"/>
    </xf>
    <xf numFmtId="41" fontId="4" fillId="0" borderId="14" xfId="16" applyFont="1" applyBorder="1" applyAlignment="1">
      <alignment horizontal="right"/>
    </xf>
    <xf numFmtId="9" fontId="4" fillId="0" borderId="0" xfId="16" applyNumberFormat="1" applyFont="1" applyBorder="1" applyAlignment="1">
      <alignment horizontal="center"/>
    </xf>
    <xf numFmtId="41" fontId="4" fillId="0" borderId="4" xfId="16" applyFont="1" applyBorder="1" applyAlignment="1">
      <alignment horizontal="center"/>
    </xf>
    <xf numFmtId="41" fontId="4" fillId="0" borderId="14" xfId="16" applyFont="1" applyBorder="1" applyAlignment="1">
      <alignment horizontal="center"/>
    </xf>
    <xf numFmtId="9" fontId="4" fillId="0" borderId="14" xfId="16" applyNumberFormat="1" applyFont="1" applyBorder="1" applyAlignment="1">
      <alignment horizontal="center"/>
    </xf>
    <xf numFmtId="41" fontId="4" fillId="0" borderId="4" xfId="16" applyFont="1" applyBorder="1" applyAlignment="1">
      <alignment/>
    </xf>
    <xf numFmtId="41" fontId="4" fillId="0" borderId="14" xfId="16" applyFont="1" applyBorder="1" applyAlignment="1">
      <alignment/>
    </xf>
    <xf numFmtId="41" fontId="4" fillId="0" borderId="4" xfId="16" applyFont="1" applyBorder="1" applyAlignment="1">
      <alignment/>
    </xf>
    <xf numFmtId="41" fontId="4" fillId="0" borderId="14" xfId="16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6" xfId="0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41" fontId="4" fillId="0" borderId="8" xfId="16" applyFont="1" applyBorder="1" applyAlignment="1">
      <alignment/>
    </xf>
    <xf numFmtId="9" fontId="4" fillId="0" borderId="7" xfId="16" applyNumberFormat="1" applyFont="1" applyBorder="1" applyAlignment="1">
      <alignment horizontal="center"/>
    </xf>
    <xf numFmtId="41" fontId="4" fillId="0" borderId="6" xfId="0" applyNumberFormat="1" applyFont="1" applyBorder="1" applyAlignment="1">
      <alignment/>
    </xf>
    <xf numFmtId="41" fontId="4" fillId="0" borderId="13" xfId="0" applyNumberFormat="1" applyFont="1" applyBorder="1" applyAlignment="1">
      <alignment/>
    </xf>
    <xf numFmtId="41" fontId="4" fillId="0" borderId="7" xfId="0" applyNumberFormat="1" applyFont="1" applyBorder="1" applyAlignment="1">
      <alignment/>
    </xf>
    <xf numFmtId="9" fontId="4" fillId="0" borderId="13" xfId="16" applyNumberFormat="1" applyFont="1" applyBorder="1" applyAlignment="1">
      <alignment horizontal="center"/>
    </xf>
    <xf numFmtId="3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16</xdr:row>
      <xdr:rowOff>0</xdr:rowOff>
    </xdr:from>
    <xdr:to>
      <xdr:col>5</xdr:col>
      <xdr:colOff>238125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4295775" y="281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1" customWidth="1"/>
    <col min="2" max="2" width="12.00390625" style="1" customWidth="1"/>
    <col min="3" max="3" width="12.140625" style="1" customWidth="1"/>
    <col min="4" max="4" width="12.28125" style="1" customWidth="1"/>
    <col min="5" max="5" width="12.00390625" style="1" customWidth="1"/>
    <col min="6" max="7" width="12.140625" style="1" customWidth="1"/>
    <col min="8" max="8" width="12.28125" style="1" customWidth="1"/>
    <col min="9" max="9" width="13.7109375" style="1" customWidth="1"/>
    <col min="10" max="16384" width="9.140625" style="1" customWidth="1"/>
  </cols>
  <sheetData>
    <row r="1" spans="2:7" ht="14.25">
      <c r="B1" s="2"/>
      <c r="C1" s="2" t="s">
        <v>0</v>
      </c>
      <c r="D1" s="2"/>
      <c r="E1" s="2"/>
      <c r="F1" s="3"/>
      <c r="G1" s="3"/>
    </row>
    <row r="2" spans="2:8" ht="14.25">
      <c r="B2" s="2"/>
      <c r="C2" s="4"/>
      <c r="D2" s="4"/>
      <c r="E2" s="5" t="s">
        <v>1</v>
      </c>
      <c r="F2" s="6"/>
      <c r="G2" s="7"/>
      <c r="H2" s="8"/>
    </row>
    <row r="3" spans="2:7" ht="12.75">
      <c r="B3" s="3"/>
      <c r="C3" s="3"/>
      <c r="D3" s="3"/>
      <c r="E3" s="8"/>
      <c r="F3" s="9"/>
      <c r="G3" s="9"/>
    </row>
    <row r="4" spans="1:9" ht="12.75">
      <c r="A4" s="7" t="s">
        <v>2</v>
      </c>
      <c r="B4" s="7"/>
      <c r="C4" s="10"/>
      <c r="D4" s="10"/>
      <c r="E4" s="10"/>
      <c r="F4" s="10"/>
      <c r="G4" s="10"/>
      <c r="H4" s="10"/>
      <c r="I4" s="8"/>
    </row>
    <row r="5" spans="1:10" ht="12.75">
      <c r="A5" s="11"/>
      <c r="B5" s="12"/>
      <c r="C5" s="12"/>
      <c r="D5" s="12"/>
      <c r="E5" s="12"/>
      <c r="F5" s="13"/>
      <c r="G5" s="13"/>
      <c r="H5" s="13"/>
      <c r="I5" s="14"/>
      <c r="J5" s="15"/>
    </row>
    <row r="6" spans="1:10" ht="12.75">
      <c r="A6" s="16" t="s">
        <v>3</v>
      </c>
      <c r="B6" s="17">
        <v>2000</v>
      </c>
      <c r="C6" s="17">
        <v>2001</v>
      </c>
      <c r="D6" s="17">
        <v>2002</v>
      </c>
      <c r="E6" s="17">
        <v>2003</v>
      </c>
      <c r="F6" s="17">
        <v>2004</v>
      </c>
      <c r="G6" s="17">
        <v>2005</v>
      </c>
      <c r="H6" s="17">
        <v>2006</v>
      </c>
      <c r="I6" s="18" t="s">
        <v>4</v>
      </c>
      <c r="J6" s="15"/>
    </row>
    <row r="7" spans="1:10" ht="12.75">
      <c r="A7" s="19"/>
      <c r="B7" s="20"/>
      <c r="C7" s="20"/>
      <c r="D7" s="20"/>
      <c r="E7" s="20"/>
      <c r="F7" s="20"/>
      <c r="G7" s="20"/>
      <c r="H7" s="20"/>
      <c r="I7" s="21"/>
      <c r="J7" s="15"/>
    </row>
    <row r="8" spans="1:10" ht="12.75">
      <c r="A8" s="22"/>
      <c r="B8" s="23">
        <v>0.150915</v>
      </c>
      <c r="C8" s="23">
        <v>0.14789</v>
      </c>
      <c r="D8" s="23">
        <v>0.144864</v>
      </c>
      <c r="E8" s="23">
        <v>0.14189</v>
      </c>
      <c r="F8" s="23">
        <v>0.138865</v>
      </c>
      <c r="G8" s="23">
        <v>0.138865</v>
      </c>
      <c r="H8" s="23">
        <v>0.136711</v>
      </c>
      <c r="I8" s="24">
        <f>SUM(B8:H8)</f>
        <v>1</v>
      </c>
      <c r="J8" s="15"/>
    </row>
    <row r="9" spans="2:10" ht="12.75">
      <c r="B9" s="15"/>
      <c r="C9" s="15"/>
      <c r="D9" s="15"/>
      <c r="E9" s="15"/>
      <c r="F9" s="15"/>
      <c r="G9" s="15"/>
      <c r="H9" s="15"/>
      <c r="I9" s="15"/>
      <c r="J9" s="15"/>
    </row>
    <row r="10" spans="2:10" ht="12.75"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2.75">
      <c r="A11" s="3" t="s">
        <v>5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.75">
      <c r="A12" s="25" t="s">
        <v>6</v>
      </c>
      <c r="B12" s="26">
        <v>2000</v>
      </c>
      <c r="C12" s="26">
        <v>2001</v>
      </c>
      <c r="D12" s="26">
        <v>2002</v>
      </c>
      <c r="E12" s="26">
        <v>2003</v>
      </c>
      <c r="F12" s="26">
        <v>2004</v>
      </c>
      <c r="G12" s="26">
        <v>2005</v>
      </c>
      <c r="H12" s="26">
        <v>2006</v>
      </c>
      <c r="I12" s="27" t="s">
        <v>4</v>
      </c>
      <c r="J12" s="15"/>
    </row>
    <row r="13" spans="1:10" ht="12.75">
      <c r="A13" s="28"/>
      <c r="B13" s="15"/>
      <c r="C13" s="15"/>
      <c r="D13" s="15"/>
      <c r="E13" s="15"/>
      <c r="F13" s="15"/>
      <c r="G13" s="15"/>
      <c r="H13" s="15"/>
      <c r="I13" s="29"/>
      <c r="J13" s="15"/>
    </row>
    <row r="14" spans="1:9" ht="12.75">
      <c r="A14" s="28" t="s">
        <v>7</v>
      </c>
      <c r="B14" s="30">
        <v>5723361</v>
      </c>
      <c r="C14" s="30">
        <v>5608640</v>
      </c>
      <c r="D14" s="30">
        <v>5493880</v>
      </c>
      <c r="E14" s="31">
        <v>5381094</v>
      </c>
      <c r="F14" s="30">
        <v>5266372</v>
      </c>
      <c r="G14" s="30">
        <v>5266372</v>
      </c>
      <c r="H14" s="30">
        <v>5184683</v>
      </c>
      <c r="I14" s="32">
        <f aca="true" t="shared" si="0" ref="I14:I28">SUM(B14:H14)</f>
        <v>37924402</v>
      </c>
    </row>
    <row r="15" spans="1:9" ht="12.75">
      <c r="A15" s="28" t="s">
        <v>8</v>
      </c>
      <c r="B15" s="30">
        <v>62313878</v>
      </c>
      <c r="C15" s="30">
        <v>61064833</v>
      </c>
      <c r="D15" s="30">
        <v>59815377</v>
      </c>
      <c r="E15" s="31">
        <v>58587391</v>
      </c>
      <c r="F15" s="33">
        <v>57338347</v>
      </c>
      <c r="G15" s="30">
        <v>57338347</v>
      </c>
      <c r="H15" s="30">
        <v>56448945</v>
      </c>
      <c r="I15" s="32">
        <f t="shared" si="0"/>
        <v>412907118</v>
      </c>
    </row>
    <row r="16" spans="1:9" ht="12.75">
      <c r="A16" s="28" t="s">
        <v>9</v>
      </c>
      <c r="B16" s="30">
        <v>92577380</v>
      </c>
      <c r="C16" s="30">
        <v>90721724</v>
      </c>
      <c r="D16" s="30">
        <v>88865452</v>
      </c>
      <c r="E16" s="30">
        <v>87041080</v>
      </c>
      <c r="F16" s="33">
        <v>85185422</v>
      </c>
      <c r="G16" s="30">
        <v>85185422</v>
      </c>
      <c r="H16" s="30">
        <v>83864071</v>
      </c>
      <c r="I16" s="32">
        <f t="shared" si="0"/>
        <v>613440551</v>
      </c>
    </row>
    <row r="17" spans="1:9" ht="12.75">
      <c r="A17" s="28" t="s">
        <v>10</v>
      </c>
      <c r="B17" s="30">
        <v>14008747</v>
      </c>
      <c r="C17" s="30">
        <v>13727949</v>
      </c>
      <c r="D17" s="30">
        <v>13447060</v>
      </c>
      <c r="E17" s="30">
        <v>13170998</v>
      </c>
      <c r="F17" s="33">
        <v>12890200</v>
      </c>
      <c r="G17" s="30">
        <v>12890200</v>
      </c>
      <c r="H17" s="30">
        <v>12690255</v>
      </c>
      <c r="I17" s="32">
        <f t="shared" si="0"/>
        <v>92825409</v>
      </c>
    </row>
    <row r="18" spans="1:9" ht="12.75">
      <c r="A18" s="28" t="s">
        <v>11</v>
      </c>
      <c r="B18" s="30">
        <v>12063804</v>
      </c>
      <c r="C18" s="30">
        <v>11821992</v>
      </c>
      <c r="D18" s="30">
        <v>11580100</v>
      </c>
      <c r="E18" s="30">
        <v>11342365</v>
      </c>
      <c r="F18" s="33">
        <v>11100554</v>
      </c>
      <c r="G18" s="30">
        <v>11100554</v>
      </c>
      <c r="H18" s="30">
        <v>10928368</v>
      </c>
      <c r="I18" s="32">
        <f t="shared" si="0"/>
        <v>79937737</v>
      </c>
    </row>
    <row r="19" spans="1:9" ht="12.75">
      <c r="A19" s="28" t="s">
        <v>12</v>
      </c>
      <c r="B19" s="30">
        <v>22516637</v>
      </c>
      <c r="C19" s="30">
        <v>22065304</v>
      </c>
      <c r="D19" s="30">
        <v>21613822</v>
      </c>
      <c r="E19" s="30">
        <v>21170099</v>
      </c>
      <c r="F19" s="33">
        <v>20718767</v>
      </c>
      <c r="G19" s="30">
        <v>20718767</v>
      </c>
      <c r="H19" s="30">
        <v>20397388</v>
      </c>
      <c r="I19" s="32">
        <f t="shared" si="0"/>
        <v>149200784</v>
      </c>
    </row>
    <row r="20" spans="1:9" ht="12.75">
      <c r="A20" s="28" t="s">
        <v>13</v>
      </c>
      <c r="B20" s="30">
        <v>53034127</v>
      </c>
      <c r="C20" s="30">
        <v>51971091</v>
      </c>
      <c r="D20" s="30">
        <v>50907702</v>
      </c>
      <c r="E20" s="30">
        <v>49862587</v>
      </c>
      <c r="F20" s="33">
        <v>48799550</v>
      </c>
      <c r="G20" s="30">
        <v>48799550</v>
      </c>
      <c r="H20" s="30">
        <v>48042597</v>
      </c>
      <c r="I20" s="32">
        <f t="shared" si="0"/>
        <v>351417204</v>
      </c>
    </row>
    <row r="21" spans="1:9" ht="12.75">
      <c r="A21" s="28" t="s">
        <v>14</v>
      </c>
      <c r="B21" s="30">
        <v>22633570</v>
      </c>
      <c r="C21" s="30">
        <v>22179893</v>
      </c>
      <c r="D21" s="30">
        <v>21726067</v>
      </c>
      <c r="E21" s="30">
        <v>21280040</v>
      </c>
      <c r="F21" s="33">
        <v>20826364</v>
      </c>
      <c r="G21" s="30">
        <v>20826364</v>
      </c>
      <c r="H21" s="30">
        <v>20503316</v>
      </c>
      <c r="I21" s="32">
        <f t="shared" si="0"/>
        <v>149975614</v>
      </c>
    </row>
    <row r="22" spans="1:9" ht="12.75">
      <c r="A22" s="28" t="s">
        <v>15</v>
      </c>
      <c r="B22" s="30">
        <v>77674660</v>
      </c>
      <c r="C22" s="30">
        <v>76117718</v>
      </c>
      <c r="D22" s="30">
        <v>74560263</v>
      </c>
      <c r="E22" s="30">
        <v>73029570</v>
      </c>
      <c r="F22" s="33">
        <v>71472629</v>
      </c>
      <c r="G22" s="30">
        <v>71472629</v>
      </c>
      <c r="H22" s="30">
        <v>70363983</v>
      </c>
      <c r="I22" s="32">
        <f t="shared" si="0"/>
        <v>514691452</v>
      </c>
    </row>
    <row r="23" spans="1:9" ht="12.75">
      <c r="A23" s="28" t="s">
        <v>16</v>
      </c>
      <c r="B23" s="30">
        <v>41224279</v>
      </c>
      <c r="C23" s="30">
        <v>40397963</v>
      </c>
      <c r="D23" s="30">
        <v>39571375</v>
      </c>
      <c r="E23" s="30">
        <v>38758990</v>
      </c>
      <c r="F23" s="33">
        <v>37932674</v>
      </c>
      <c r="G23" s="30">
        <v>37932674</v>
      </c>
      <c r="H23" s="30">
        <v>37344283</v>
      </c>
      <c r="I23" s="32">
        <f t="shared" si="0"/>
        <v>273162238</v>
      </c>
    </row>
    <row r="24" spans="1:9" ht="12.75">
      <c r="A24" s="28" t="s">
        <v>17</v>
      </c>
      <c r="B24" s="30">
        <v>14119316</v>
      </c>
      <c r="C24" s="30">
        <v>13836303</v>
      </c>
      <c r="D24" s="30">
        <v>13553196</v>
      </c>
      <c r="E24" s="30">
        <v>13274954</v>
      </c>
      <c r="F24" s="33">
        <v>12991941</v>
      </c>
      <c r="G24" s="30">
        <v>12991941</v>
      </c>
      <c r="H24" s="30">
        <v>12790417</v>
      </c>
      <c r="I24" s="32">
        <f t="shared" si="0"/>
        <v>93558068</v>
      </c>
    </row>
    <row r="25" spans="1:9" ht="12.75">
      <c r="A25" s="28" t="s">
        <v>18</v>
      </c>
      <c r="B25" s="30">
        <v>17674910</v>
      </c>
      <c r="C25" s="30">
        <v>17320627</v>
      </c>
      <c r="D25" s="30">
        <v>16966227</v>
      </c>
      <c r="E25" s="30">
        <v>16617917</v>
      </c>
      <c r="F25" s="33">
        <v>16263634</v>
      </c>
      <c r="G25" s="30">
        <v>16263634</v>
      </c>
      <c r="H25" s="30">
        <v>16011362</v>
      </c>
      <c r="I25" s="32">
        <f t="shared" si="0"/>
        <v>117118311</v>
      </c>
    </row>
    <row r="26" spans="1:9" ht="12.75">
      <c r="A26" s="28" t="s">
        <v>19</v>
      </c>
      <c r="B26" s="30">
        <v>55100567</v>
      </c>
      <c r="C26" s="30">
        <v>53996110</v>
      </c>
      <c r="D26" s="30">
        <v>52891287</v>
      </c>
      <c r="E26" s="30">
        <v>51805449</v>
      </c>
      <c r="F26" s="33">
        <v>50700992</v>
      </c>
      <c r="G26" s="30">
        <v>50700992</v>
      </c>
      <c r="H26" s="30">
        <v>49914545</v>
      </c>
      <c r="I26" s="32">
        <f t="shared" si="0"/>
        <v>365109942</v>
      </c>
    </row>
    <row r="27" spans="1:9" ht="12.75">
      <c r="A27" s="28" t="s">
        <v>20</v>
      </c>
      <c r="B27" s="30">
        <v>24638258</v>
      </c>
      <c r="C27" s="30">
        <v>24144399</v>
      </c>
      <c r="D27" s="30">
        <v>23650376</v>
      </c>
      <c r="E27" s="30">
        <v>23164844</v>
      </c>
      <c r="F27" s="33">
        <v>22670985</v>
      </c>
      <c r="G27" s="30">
        <v>22670985</v>
      </c>
      <c r="H27" s="30">
        <v>22319325</v>
      </c>
      <c r="I27" s="32">
        <f t="shared" si="0"/>
        <v>163259172</v>
      </c>
    </row>
    <row r="28" spans="1:9" ht="12.75">
      <c r="A28" s="28" t="s">
        <v>21</v>
      </c>
      <c r="B28" s="30">
        <v>27121236</v>
      </c>
      <c r="C28" s="30">
        <v>26577608</v>
      </c>
      <c r="D28" s="30">
        <v>26033799</v>
      </c>
      <c r="E28" s="33">
        <v>25499336</v>
      </c>
      <c r="F28" s="33">
        <v>24955707</v>
      </c>
      <c r="G28" s="33">
        <v>24955707</v>
      </c>
      <c r="H28" s="33">
        <v>24568607</v>
      </c>
      <c r="I28" s="32">
        <f t="shared" si="0"/>
        <v>179712000</v>
      </c>
    </row>
    <row r="29" spans="1:9" ht="12.75">
      <c r="A29" s="28"/>
      <c r="B29" s="15"/>
      <c r="C29" s="34"/>
      <c r="D29" s="15"/>
      <c r="E29" s="33"/>
      <c r="F29" s="15"/>
      <c r="G29" s="15"/>
      <c r="H29" s="15"/>
      <c r="I29" s="29"/>
    </row>
    <row r="30" spans="1:9" ht="12.75">
      <c r="A30" s="35" t="s">
        <v>4</v>
      </c>
      <c r="B30" s="36">
        <f aca="true" t="shared" si="1" ref="B30:I30">SUM(B14:B29)</f>
        <v>542424730</v>
      </c>
      <c r="C30" s="36">
        <f t="shared" si="1"/>
        <v>531552154</v>
      </c>
      <c r="D30" s="36">
        <f t="shared" si="1"/>
        <v>520675983</v>
      </c>
      <c r="E30" s="37">
        <f t="shared" si="1"/>
        <v>509986714</v>
      </c>
      <c r="F30" s="36">
        <f t="shared" si="1"/>
        <v>499114138</v>
      </c>
      <c r="G30" s="36">
        <f t="shared" si="1"/>
        <v>499114138</v>
      </c>
      <c r="H30" s="36">
        <f t="shared" si="1"/>
        <v>491372145</v>
      </c>
      <c r="I30" s="38">
        <f t="shared" si="1"/>
        <v>3594240002</v>
      </c>
    </row>
    <row r="31" spans="1:9" ht="12.75">
      <c r="A31" s="15"/>
      <c r="B31" s="39"/>
      <c r="C31" s="39"/>
      <c r="D31" s="39"/>
      <c r="E31" s="39"/>
      <c r="F31" s="39"/>
      <c r="G31" s="39"/>
      <c r="H31" s="39"/>
      <c r="I31" s="39"/>
    </row>
    <row r="32" spans="1:9" ht="12.75">
      <c r="A32" s="15"/>
      <c r="B32" s="15"/>
      <c r="C32" s="15"/>
      <c r="D32" s="15"/>
      <c r="E32" s="15"/>
      <c r="F32" s="15"/>
      <c r="G32" s="15"/>
      <c r="H32" s="15"/>
      <c r="I32" s="15"/>
    </row>
    <row r="33" ht="12.75">
      <c r="B33" s="30"/>
    </row>
    <row r="34" ht="12.75">
      <c r="B34" s="30"/>
    </row>
  </sheetData>
  <printOptions horizontalCentered="1" verticalCentered="1"/>
  <pageMargins left="0.7874015748031497" right="0.7874015748031497" top="0.62" bottom="1.36" header="0.42" footer="0.81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C1">
      <selection activeCell="I7" sqref="I7"/>
    </sheetView>
  </sheetViews>
  <sheetFormatPr defaultColWidth="9.140625" defaultRowHeight="12.75"/>
  <cols>
    <col min="1" max="1" width="11.8515625" style="1" customWidth="1"/>
    <col min="2" max="2" width="12.00390625" style="1" customWidth="1"/>
    <col min="3" max="3" width="12.140625" style="1" customWidth="1"/>
    <col min="4" max="4" width="12.28125" style="1" customWidth="1"/>
    <col min="5" max="5" width="12.00390625" style="1" customWidth="1"/>
    <col min="6" max="7" width="12.140625" style="1" customWidth="1"/>
    <col min="8" max="8" width="12.28125" style="1" customWidth="1"/>
    <col min="9" max="9" width="13.7109375" style="1" customWidth="1"/>
    <col min="10" max="16384" width="9.140625" style="1" customWidth="1"/>
  </cols>
  <sheetData>
    <row r="1" spans="1:8" ht="15.75">
      <c r="A1" s="40"/>
      <c r="B1" s="40"/>
      <c r="C1" s="41" t="s">
        <v>0</v>
      </c>
      <c r="D1" s="2"/>
      <c r="E1" s="2"/>
      <c r="F1" s="2"/>
      <c r="G1" s="2"/>
      <c r="H1" s="2"/>
    </row>
    <row r="2" spans="1:8" ht="15">
      <c r="A2" s="40"/>
      <c r="B2" s="40"/>
      <c r="C2" s="40"/>
      <c r="D2" s="40"/>
      <c r="E2" s="2" t="s">
        <v>22</v>
      </c>
      <c r="F2" s="2"/>
      <c r="G2" s="40"/>
      <c r="H2" s="40"/>
    </row>
    <row r="3" spans="1:8" ht="15">
      <c r="A3" s="40"/>
      <c r="B3" s="40"/>
      <c r="C3" s="40"/>
      <c r="D3" s="40"/>
      <c r="E3" s="2"/>
      <c r="F3" s="2"/>
      <c r="G3" s="40"/>
      <c r="H3" s="40"/>
    </row>
    <row r="4" ht="7.5" customHeight="1"/>
    <row r="5" spans="1:9" ht="12.75">
      <c r="A5" s="42" t="s">
        <v>3</v>
      </c>
      <c r="B5" s="26">
        <v>2000</v>
      </c>
      <c r="C5" s="26">
        <v>2001</v>
      </c>
      <c r="D5" s="26">
        <v>2002</v>
      </c>
      <c r="E5" s="26">
        <v>2003</v>
      </c>
      <c r="F5" s="26">
        <v>2004</v>
      </c>
      <c r="G5" s="26">
        <v>2005</v>
      </c>
      <c r="H5" s="26">
        <v>2006</v>
      </c>
      <c r="I5" s="27" t="s">
        <v>23</v>
      </c>
    </row>
    <row r="6" spans="1:9" ht="12.75">
      <c r="A6" s="43" t="s">
        <v>24</v>
      </c>
      <c r="B6" s="44">
        <v>1.02</v>
      </c>
      <c r="C6" s="20">
        <v>1.0404</v>
      </c>
      <c r="D6" s="20">
        <v>1.0612</v>
      </c>
      <c r="E6" s="20">
        <v>1.0824</v>
      </c>
      <c r="F6" s="20">
        <v>1.1041</v>
      </c>
      <c r="G6" s="20">
        <v>1.1262</v>
      </c>
      <c r="H6" s="20">
        <v>1.1487</v>
      </c>
      <c r="I6" s="45">
        <v>100</v>
      </c>
    </row>
    <row r="7" spans="1:9" ht="12.75">
      <c r="A7" s="28"/>
      <c r="B7" s="15"/>
      <c r="C7" s="15"/>
      <c r="D7" s="15"/>
      <c r="E7" s="15"/>
      <c r="F7" s="15"/>
      <c r="G7" s="15"/>
      <c r="H7" s="15"/>
      <c r="I7" s="29"/>
    </row>
    <row r="8" spans="1:9" ht="12.75">
      <c r="A8" s="28" t="s">
        <v>25</v>
      </c>
      <c r="B8" s="33">
        <v>525609563</v>
      </c>
      <c r="C8" s="33">
        <v>525375518</v>
      </c>
      <c r="D8" s="33">
        <v>524914284</v>
      </c>
      <c r="E8" s="33">
        <v>524409138</v>
      </c>
      <c r="F8" s="33">
        <v>523518325</v>
      </c>
      <c r="G8" s="33">
        <v>533997223</v>
      </c>
      <c r="H8" s="33">
        <v>536217225</v>
      </c>
      <c r="I8" s="46">
        <f>SUM(B8:H8)</f>
        <v>3694041276</v>
      </c>
    </row>
    <row r="9" spans="1:9" ht="12.75">
      <c r="A9" s="28" t="s">
        <v>21</v>
      </c>
      <c r="B9" s="33">
        <v>27663661</v>
      </c>
      <c r="C9" s="33">
        <v>27651343</v>
      </c>
      <c r="D9" s="33">
        <v>27627068</v>
      </c>
      <c r="E9" s="33">
        <v>27600481</v>
      </c>
      <c r="F9" s="33">
        <v>27553596</v>
      </c>
      <c r="G9" s="33">
        <v>28105117</v>
      </c>
      <c r="H9" s="33">
        <v>28221959</v>
      </c>
      <c r="I9" s="46">
        <f>SUM(B9:H9)</f>
        <v>194423225</v>
      </c>
    </row>
    <row r="10" spans="1:9" ht="12.75">
      <c r="A10" s="28"/>
      <c r="B10" s="15"/>
      <c r="C10" s="15"/>
      <c r="D10" s="15"/>
      <c r="E10" s="15"/>
      <c r="F10" s="15"/>
      <c r="G10" s="15"/>
      <c r="H10" s="15"/>
      <c r="I10" s="29"/>
    </row>
    <row r="11" spans="1:9" ht="12.75">
      <c r="A11" s="35" t="s">
        <v>4</v>
      </c>
      <c r="B11" s="36">
        <f aca="true" t="shared" si="0" ref="B11:I11">SUM(B8:B10)</f>
        <v>553273224</v>
      </c>
      <c r="C11" s="36">
        <f t="shared" si="0"/>
        <v>553026861</v>
      </c>
      <c r="D11" s="36">
        <f t="shared" si="0"/>
        <v>552541352</v>
      </c>
      <c r="E11" s="36">
        <f t="shared" si="0"/>
        <v>552009619</v>
      </c>
      <c r="F11" s="36">
        <f t="shared" si="0"/>
        <v>551071921</v>
      </c>
      <c r="G11" s="36">
        <f t="shared" si="0"/>
        <v>562102340</v>
      </c>
      <c r="H11" s="36">
        <f t="shared" si="0"/>
        <v>564439184</v>
      </c>
      <c r="I11" s="38">
        <f t="shared" si="0"/>
        <v>3888464501</v>
      </c>
    </row>
    <row r="12" spans="1:9" ht="9.75" customHeight="1">
      <c r="A12" s="40"/>
      <c r="B12" s="40"/>
      <c r="C12" s="41"/>
      <c r="D12" s="2"/>
      <c r="F12" s="2"/>
      <c r="G12" s="2"/>
      <c r="H12" s="2"/>
      <c r="I12" s="40"/>
    </row>
    <row r="13" spans="1:9" ht="6.75" customHeight="1">
      <c r="A13" s="40"/>
      <c r="B13" s="40"/>
      <c r="C13" s="40"/>
      <c r="D13" s="40"/>
      <c r="E13" s="2"/>
      <c r="F13" s="2"/>
      <c r="G13" s="40"/>
      <c r="H13" s="40"/>
      <c r="I13" s="40"/>
    </row>
    <row r="14" spans="1:9" ht="6.75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10" ht="15">
      <c r="A15" s="47" t="s">
        <v>6</v>
      </c>
      <c r="B15" s="26">
        <v>2000</v>
      </c>
      <c r="C15" s="26">
        <v>2001</v>
      </c>
      <c r="D15" s="26">
        <v>2002</v>
      </c>
      <c r="E15" s="26">
        <v>2003</v>
      </c>
      <c r="F15" s="26">
        <v>2004</v>
      </c>
      <c r="G15" s="26">
        <v>2005</v>
      </c>
      <c r="H15" s="26">
        <v>2006</v>
      </c>
      <c r="I15" s="27" t="s">
        <v>4</v>
      </c>
      <c r="J15" s="40"/>
    </row>
    <row r="16" spans="1:10" ht="15">
      <c r="A16" s="28"/>
      <c r="B16" s="15"/>
      <c r="C16" s="15"/>
      <c r="D16" s="15"/>
      <c r="E16" s="15"/>
      <c r="F16" s="15"/>
      <c r="G16" s="15"/>
      <c r="H16" s="15"/>
      <c r="I16" s="29"/>
      <c r="J16" s="40"/>
    </row>
    <row r="17" spans="1:10" ht="15">
      <c r="A17" s="28" t="s">
        <v>26</v>
      </c>
      <c r="B17" s="48">
        <v>5837828</v>
      </c>
      <c r="C17" s="48">
        <v>5835229</v>
      </c>
      <c r="D17" s="48">
        <v>5830106</v>
      </c>
      <c r="E17" s="48">
        <v>5824496</v>
      </c>
      <c r="F17" s="48">
        <v>5814601</v>
      </c>
      <c r="G17" s="48">
        <v>5930988</v>
      </c>
      <c r="H17" s="48">
        <v>5955645</v>
      </c>
      <c r="I17" s="49">
        <f aca="true" t="shared" si="1" ref="I17:I31">SUM(B17:H17)</f>
        <v>41028893</v>
      </c>
      <c r="J17" s="40"/>
    </row>
    <row r="18" spans="1:10" ht="15">
      <c r="A18" s="28" t="s">
        <v>8</v>
      </c>
      <c r="B18" s="48">
        <v>63560156</v>
      </c>
      <c r="C18" s="48">
        <v>63531853</v>
      </c>
      <c r="D18" s="48">
        <v>63476078</v>
      </c>
      <c r="E18" s="48">
        <v>63414992</v>
      </c>
      <c r="F18" s="48">
        <v>63307269</v>
      </c>
      <c r="G18" s="48">
        <v>64574446</v>
      </c>
      <c r="H18" s="48">
        <v>64842903</v>
      </c>
      <c r="I18" s="49">
        <f t="shared" si="1"/>
        <v>446707697</v>
      </c>
      <c r="J18" s="40"/>
    </row>
    <row r="19" spans="1:10" ht="15">
      <c r="A19" s="28" t="s">
        <v>9</v>
      </c>
      <c r="B19" s="48">
        <v>94428928</v>
      </c>
      <c r="C19" s="48">
        <v>94386881</v>
      </c>
      <c r="D19" s="48">
        <v>94304018</v>
      </c>
      <c r="E19" s="48">
        <v>94213265</v>
      </c>
      <c r="F19" s="48">
        <v>94053224</v>
      </c>
      <c r="G19" s="48">
        <v>95935822</v>
      </c>
      <c r="H19" s="48">
        <v>96334659</v>
      </c>
      <c r="I19" s="49">
        <f t="shared" si="1"/>
        <v>663656797</v>
      </c>
      <c r="J19" s="40"/>
    </row>
    <row r="20" spans="1:10" ht="15">
      <c r="A20" s="28" t="s">
        <v>10</v>
      </c>
      <c r="B20" s="48">
        <v>14288922</v>
      </c>
      <c r="C20" s="48">
        <v>14282559</v>
      </c>
      <c r="D20" s="48">
        <v>14270020</v>
      </c>
      <c r="E20" s="48">
        <v>14256287</v>
      </c>
      <c r="F20" s="48">
        <v>14232071</v>
      </c>
      <c r="G20" s="48">
        <v>14516943</v>
      </c>
      <c r="H20" s="48">
        <v>14577295</v>
      </c>
      <c r="I20" s="49">
        <f t="shared" si="1"/>
        <v>100424097</v>
      </c>
      <c r="J20" s="40"/>
    </row>
    <row r="21" spans="1:10" ht="15">
      <c r="A21" s="28" t="s">
        <v>11</v>
      </c>
      <c r="B21" s="48">
        <v>12305080</v>
      </c>
      <c r="C21" s="48">
        <v>12299601</v>
      </c>
      <c r="D21" s="48">
        <v>12288803</v>
      </c>
      <c r="E21" s="48">
        <v>12276976</v>
      </c>
      <c r="F21" s="48">
        <v>12256122</v>
      </c>
      <c r="G21" s="48">
        <v>12501444</v>
      </c>
      <c r="H21" s="48">
        <v>12553417</v>
      </c>
      <c r="I21" s="49">
        <f t="shared" si="1"/>
        <v>86481443</v>
      </c>
      <c r="J21" s="40"/>
    </row>
    <row r="22" spans="1:10" ht="15">
      <c r="A22" s="28" t="s">
        <v>12</v>
      </c>
      <c r="B22" s="48">
        <v>22966969</v>
      </c>
      <c r="C22" s="48">
        <v>22956742</v>
      </c>
      <c r="D22" s="48">
        <v>22936588</v>
      </c>
      <c r="E22" s="48">
        <v>22914516</v>
      </c>
      <c r="F22" s="48">
        <v>22875591</v>
      </c>
      <c r="G22" s="48">
        <v>23333475</v>
      </c>
      <c r="H22" s="48">
        <v>23430480</v>
      </c>
      <c r="I22" s="49">
        <f t="shared" si="1"/>
        <v>161414361</v>
      </c>
      <c r="J22" s="40"/>
    </row>
    <row r="23" spans="1:10" ht="15">
      <c r="A23" s="28" t="s">
        <v>13</v>
      </c>
      <c r="B23" s="48">
        <v>54094810</v>
      </c>
      <c r="C23" s="48">
        <v>54070722</v>
      </c>
      <c r="D23" s="48">
        <v>54023253</v>
      </c>
      <c r="E23" s="48">
        <v>53971264</v>
      </c>
      <c r="F23" s="48">
        <v>53879583</v>
      </c>
      <c r="G23" s="48">
        <v>54958053</v>
      </c>
      <c r="H23" s="48">
        <v>55186532</v>
      </c>
      <c r="I23" s="49">
        <f t="shared" si="1"/>
        <v>380184217</v>
      </c>
      <c r="J23" s="40"/>
    </row>
    <row r="24" spans="1:10" ht="15">
      <c r="A24" s="28" t="s">
        <v>14</v>
      </c>
      <c r="B24" s="48">
        <v>23086241</v>
      </c>
      <c r="C24" s="48">
        <v>23075961</v>
      </c>
      <c r="D24" s="48">
        <v>23055702</v>
      </c>
      <c r="E24" s="48">
        <v>23033515</v>
      </c>
      <c r="F24" s="48">
        <v>22994388</v>
      </c>
      <c r="G24" s="48">
        <v>23454650</v>
      </c>
      <c r="H24" s="48">
        <v>23552159</v>
      </c>
      <c r="I24" s="49">
        <f t="shared" si="1"/>
        <v>162252616</v>
      </c>
      <c r="J24" s="40"/>
    </row>
    <row r="25" spans="1:10" ht="15">
      <c r="A25" s="28" t="s">
        <v>15</v>
      </c>
      <c r="B25" s="48">
        <v>79228153</v>
      </c>
      <c r="C25" s="48">
        <v>79192875</v>
      </c>
      <c r="D25" s="48">
        <v>79123350</v>
      </c>
      <c r="E25" s="48">
        <v>79047207</v>
      </c>
      <c r="F25" s="48">
        <v>78912929</v>
      </c>
      <c r="G25" s="48">
        <v>80492474</v>
      </c>
      <c r="H25" s="48">
        <v>80827108</v>
      </c>
      <c r="I25" s="49">
        <f t="shared" si="1"/>
        <v>556824096</v>
      </c>
      <c r="J25" s="40"/>
    </row>
    <row r="26" spans="1:10" ht="15">
      <c r="A26" s="28" t="s">
        <v>16</v>
      </c>
      <c r="B26" s="48">
        <v>42048765</v>
      </c>
      <c r="C26" s="48">
        <v>42030041</v>
      </c>
      <c r="D26" s="48">
        <v>41993143</v>
      </c>
      <c r="E26" s="48">
        <v>41952731</v>
      </c>
      <c r="F26" s="48">
        <v>41881466</v>
      </c>
      <c r="G26" s="48">
        <v>42719778</v>
      </c>
      <c r="H26" s="48">
        <v>42897378</v>
      </c>
      <c r="I26" s="49">
        <f t="shared" si="1"/>
        <v>295523302</v>
      </c>
      <c r="J26" s="40"/>
    </row>
    <row r="27" spans="1:10" ht="15">
      <c r="A27" s="28" t="s">
        <v>17</v>
      </c>
      <c r="B27" s="48">
        <v>14401702</v>
      </c>
      <c r="C27" s="48">
        <v>14395289</v>
      </c>
      <c r="D27" s="48">
        <v>14382651</v>
      </c>
      <c r="E27" s="48">
        <v>14368811</v>
      </c>
      <c r="F27" s="48">
        <v>14344402</v>
      </c>
      <c r="G27" s="48">
        <v>14631524</v>
      </c>
      <c r="H27" s="48">
        <v>14692352</v>
      </c>
      <c r="I27" s="49">
        <f t="shared" si="1"/>
        <v>101216731</v>
      </c>
      <c r="J27" s="40"/>
    </row>
    <row r="28" spans="1:10" ht="15">
      <c r="A28" s="28" t="s">
        <v>18</v>
      </c>
      <c r="B28" s="48">
        <v>18028408</v>
      </c>
      <c r="C28" s="48">
        <v>18020380</v>
      </c>
      <c r="D28" s="48">
        <v>18004560</v>
      </c>
      <c r="E28" s="48">
        <v>17987233</v>
      </c>
      <c r="F28" s="48">
        <v>17956679</v>
      </c>
      <c r="G28" s="48">
        <v>18316105</v>
      </c>
      <c r="H28" s="48">
        <v>18392251</v>
      </c>
      <c r="I28" s="49">
        <f t="shared" si="1"/>
        <v>126705616</v>
      </c>
      <c r="J28" s="40"/>
    </row>
    <row r="29" spans="1:10" ht="15">
      <c r="A29" s="28" t="s">
        <v>19</v>
      </c>
      <c r="B29" s="48">
        <v>56202578</v>
      </c>
      <c r="C29" s="48">
        <v>56177552</v>
      </c>
      <c r="D29" s="48">
        <v>56128233</v>
      </c>
      <c r="E29" s="48">
        <v>56074218</v>
      </c>
      <c r="F29" s="48">
        <v>55978966</v>
      </c>
      <c r="G29" s="48">
        <v>57099458</v>
      </c>
      <c r="H29" s="48">
        <v>57336839</v>
      </c>
      <c r="I29" s="49">
        <f t="shared" si="1"/>
        <v>394997844</v>
      </c>
      <c r="J29" s="40"/>
    </row>
    <row r="30" spans="1:10" ht="15">
      <c r="A30" s="28" t="s">
        <v>20</v>
      </c>
      <c r="B30" s="48">
        <v>25131023</v>
      </c>
      <c r="C30" s="48">
        <v>25119833</v>
      </c>
      <c r="D30" s="48">
        <v>25097779</v>
      </c>
      <c r="E30" s="48">
        <v>25073627</v>
      </c>
      <c r="F30" s="48">
        <v>25031034</v>
      </c>
      <c r="G30" s="48">
        <v>25532063</v>
      </c>
      <c r="H30" s="48">
        <v>25638207</v>
      </c>
      <c r="I30" s="49">
        <f t="shared" si="1"/>
        <v>176623566</v>
      </c>
      <c r="J30" s="40"/>
    </row>
    <row r="31" spans="1:10" ht="15">
      <c r="A31" s="28" t="s">
        <v>21</v>
      </c>
      <c r="B31" s="48">
        <v>27663661</v>
      </c>
      <c r="C31" s="48">
        <v>27651343</v>
      </c>
      <c r="D31" s="48">
        <v>27627068</v>
      </c>
      <c r="E31" s="48">
        <v>27600481</v>
      </c>
      <c r="F31" s="48">
        <v>27553596</v>
      </c>
      <c r="G31" s="48">
        <v>28105117</v>
      </c>
      <c r="H31" s="48">
        <v>28221959</v>
      </c>
      <c r="I31" s="49">
        <f t="shared" si="1"/>
        <v>194423225</v>
      </c>
      <c r="J31" s="40"/>
    </row>
    <row r="32" spans="1:10" ht="15">
      <c r="A32" s="28"/>
      <c r="B32" s="15"/>
      <c r="C32" s="15"/>
      <c r="D32" s="15"/>
      <c r="E32" s="15"/>
      <c r="F32" s="15"/>
      <c r="G32" s="15"/>
      <c r="H32" s="15"/>
      <c r="I32" s="29"/>
      <c r="J32" s="40"/>
    </row>
    <row r="33" spans="1:10" ht="15">
      <c r="A33" s="35" t="s">
        <v>4</v>
      </c>
      <c r="B33" s="50">
        <f aca="true" t="shared" si="2" ref="B33:H33">SUM(B17:B32)</f>
        <v>553273224</v>
      </c>
      <c r="C33" s="50">
        <f t="shared" si="2"/>
        <v>553026861</v>
      </c>
      <c r="D33" s="50">
        <f t="shared" si="2"/>
        <v>552541352</v>
      </c>
      <c r="E33" s="50">
        <f>SUM(E17:E32)</f>
        <v>552009619</v>
      </c>
      <c r="F33" s="50">
        <f t="shared" si="2"/>
        <v>551071921</v>
      </c>
      <c r="G33" s="50">
        <f t="shared" si="2"/>
        <v>562102340</v>
      </c>
      <c r="H33" s="50">
        <f t="shared" si="2"/>
        <v>564439184</v>
      </c>
      <c r="I33" s="51">
        <f>SUM(B33:H33)</f>
        <v>3888464501</v>
      </c>
      <c r="J33" s="40"/>
    </row>
  </sheetData>
  <printOptions horizontalCentered="1" verticalCentered="1"/>
  <pageMargins left="0.7874015748031497" right="0.7874015748031497" top="0.66" bottom="0.89" header="0.5118110236220472" footer="0.4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1" sqref="C1"/>
    </sheetView>
  </sheetViews>
  <sheetFormatPr defaultColWidth="9.140625" defaultRowHeight="12.75"/>
  <cols>
    <col min="1" max="1" width="8.57421875" style="1" customWidth="1"/>
    <col min="2" max="2" width="11.00390625" style="1" customWidth="1"/>
    <col min="3" max="3" width="13.8515625" style="1" customWidth="1"/>
    <col min="4" max="4" width="13.57421875" style="1" customWidth="1"/>
    <col min="5" max="5" width="13.8515625" style="1" customWidth="1"/>
    <col min="6" max="6" width="7.28125" style="1" customWidth="1"/>
    <col min="7" max="7" width="13.57421875" style="1" customWidth="1"/>
    <col min="8" max="8" width="14.00390625" style="1" customWidth="1"/>
    <col min="9" max="9" width="13.8515625" style="1" customWidth="1"/>
    <col min="10" max="10" width="8.421875" style="1" customWidth="1"/>
    <col min="11" max="16384" width="9.140625" style="1" customWidth="1"/>
  </cols>
  <sheetData>
    <row r="1" spans="1:10" ht="14.25">
      <c r="A1" s="8"/>
      <c r="B1" s="15"/>
      <c r="C1" s="53" t="s">
        <v>27</v>
      </c>
      <c r="D1" s="53"/>
      <c r="E1" s="53"/>
      <c r="F1" s="53"/>
      <c r="G1" s="54"/>
      <c r="H1" s="54"/>
      <c r="I1" s="15"/>
      <c r="J1" s="15"/>
    </row>
    <row r="2" spans="1:10" ht="10.5" customHeight="1">
      <c r="A2" s="55"/>
      <c r="B2" s="15"/>
      <c r="C2" s="53"/>
      <c r="D2" s="53"/>
      <c r="E2" s="53"/>
      <c r="F2" s="53"/>
      <c r="G2" s="54"/>
      <c r="H2" s="54"/>
      <c r="I2" s="15"/>
      <c r="J2" s="15"/>
    </row>
    <row r="3" spans="2:10" ht="12.75">
      <c r="B3" s="20"/>
      <c r="C3" s="56"/>
      <c r="D3" s="57" t="s">
        <v>28</v>
      </c>
      <c r="E3" s="58"/>
      <c r="F3" s="59"/>
      <c r="G3" s="60"/>
      <c r="H3" s="57" t="s">
        <v>29</v>
      </c>
      <c r="I3" s="60"/>
      <c r="J3" s="61"/>
    </row>
    <row r="4" spans="2:10" ht="14.25">
      <c r="B4" s="47" t="s">
        <v>30</v>
      </c>
      <c r="C4" s="47" t="s">
        <v>31</v>
      </c>
      <c r="D4" s="62" t="s">
        <v>31</v>
      </c>
      <c r="E4" s="62" t="s">
        <v>4</v>
      </c>
      <c r="F4" s="26" t="s">
        <v>32</v>
      </c>
      <c r="G4" s="47" t="s">
        <v>31</v>
      </c>
      <c r="H4" s="62" t="s">
        <v>31</v>
      </c>
      <c r="I4" s="26" t="s">
        <v>4</v>
      </c>
      <c r="J4" s="63" t="s">
        <v>32</v>
      </c>
    </row>
    <row r="5" spans="2:10" ht="12.75">
      <c r="B5" s="64"/>
      <c r="C5" s="64" t="s">
        <v>33</v>
      </c>
      <c r="D5" s="65" t="s">
        <v>34</v>
      </c>
      <c r="E5" s="65"/>
      <c r="F5" s="66"/>
      <c r="G5" s="64" t="s">
        <v>33</v>
      </c>
      <c r="H5" s="65" t="s">
        <v>34</v>
      </c>
      <c r="I5" s="66"/>
      <c r="J5" s="67"/>
    </row>
    <row r="6" spans="2:10" ht="12.75">
      <c r="B6" s="16"/>
      <c r="C6" s="16"/>
      <c r="D6" s="68"/>
      <c r="E6" s="18"/>
      <c r="F6" s="17"/>
      <c r="G6" s="16"/>
      <c r="H6" s="68"/>
      <c r="I6" s="17"/>
      <c r="J6" s="69"/>
    </row>
    <row r="7" spans="2:10" ht="12.75">
      <c r="B7" s="28" t="s">
        <v>35</v>
      </c>
      <c r="C7" s="70">
        <v>608647058</v>
      </c>
      <c r="D7" s="71">
        <v>608647058</v>
      </c>
      <c r="E7" s="46">
        <f aca="true" t="shared" si="0" ref="E7:E12">SUM(C7:D7)</f>
        <v>1217294116</v>
      </c>
      <c r="F7" s="72">
        <f>E7/E14</f>
        <v>0.36691093218694415</v>
      </c>
      <c r="G7" s="73">
        <v>868440432</v>
      </c>
      <c r="H7" s="74">
        <v>868440432</v>
      </c>
      <c r="I7" s="34">
        <f aca="true" t="shared" si="1" ref="I7:I12">SUM(G7:H7)</f>
        <v>1736880864</v>
      </c>
      <c r="J7" s="75">
        <f>I7/I14</f>
        <v>0.38950100849871727</v>
      </c>
    </row>
    <row r="8" spans="2:10" ht="12.75">
      <c r="B8" s="28" t="s">
        <v>36</v>
      </c>
      <c r="C8" s="70">
        <v>80937381</v>
      </c>
      <c r="D8" s="71">
        <v>80937381</v>
      </c>
      <c r="E8" s="46">
        <f t="shared" si="0"/>
        <v>161874762</v>
      </c>
      <c r="F8" s="72">
        <f>E8/E14</f>
        <v>0.04879151146982109</v>
      </c>
      <c r="G8" s="76">
        <v>111661700</v>
      </c>
      <c r="H8" s="77">
        <v>111661700</v>
      </c>
      <c r="I8" s="34">
        <f t="shared" si="1"/>
        <v>223323400</v>
      </c>
      <c r="J8" s="75">
        <f>I8/I14</f>
        <v>0.05008097637798745</v>
      </c>
    </row>
    <row r="9" spans="2:10" ht="12.75">
      <c r="B9" s="28" t="s">
        <v>37</v>
      </c>
      <c r="C9" s="70">
        <v>510390734</v>
      </c>
      <c r="D9" s="71">
        <v>510390734</v>
      </c>
      <c r="E9" s="46">
        <f t="shared" si="0"/>
        <v>1020781468</v>
      </c>
      <c r="F9" s="72">
        <f>E9/E14</f>
        <v>0.30767903587158824</v>
      </c>
      <c r="G9" s="76">
        <v>634530090</v>
      </c>
      <c r="H9" s="77">
        <v>634530090</v>
      </c>
      <c r="I9" s="34">
        <f t="shared" si="1"/>
        <v>1269060180</v>
      </c>
      <c r="J9" s="75">
        <f>I9/I14</f>
        <v>0.28459074551446245</v>
      </c>
    </row>
    <row r="10" spans="2:10" ht="12.75">
      <c r="B10" s="28" t="s">
        <v>38</v>
      </c>
      <c r="C10" s="76">
        <v>328983669</v>
      </c>
      <c r="D10" s="77">
        <v>328983669</v>
      </c>
      <c r="E10" s="46">
        <f t="shared" si="0"/>
        <v>657967338</v>
      </c>
      <c r="F10" s="72">
        <f>E10/E14</f>
        <v>0.1983213474549828</v>
      </c>
      <c r="G10" s="76">
        <v>441395493</v>
      </c>
      <c r="H10" s="77">
        <v>441395493</v>
      </c>
      <c r="I10" s="34">
        <f t="shared" si="1"/>
        <v>882790986</v>
      </c>
      <c r="J10" s="75">
        <f>I10/I14</f>
        <v>0.19796866121761647</v>
      </c>
    </row>
    <row r="11" spans="2:10" ht="12.75">
      <c r="B11" s="28" t="s">
        <v>39</v>
      </c>
      <c r="C11" s="76">
        <v>67829987</v>
      </c>
      <c r="D11" s="77">
        <v>67829987</v>
      </c>
      <c r="E11" s="46">
        <f t="shared" si="0"/>
        <v>135659974</v>
      </c>
      <c r="F11" s="72">
        <f>E11/E14</f>
        <v>0.0408899762732416</v>
      </c>
      <c r="G11" s="78">
        <v>90208247</v>
      </c>
      <c r="H11" s="79">
        <v>90208247</v>
      </c>
      <c r="I11" s="34">
        <f t="shared" si="1"/>
        <v>180416494</v>
      </c>
      <c r="J11" s="75">
        <f>I11/I14</f>
        <v>0.04045896746249302</v>
      </c>
    </row>
    <row r="12" spans="2:10" ht="25.5">
      <c r="B12" s="80" t="s">
        <v>40</v>
      </c>
      <c r="C12" s="76">
        <v>62052608</v>
      </c>
      <c r="D12" s="77">
        <v>62052608</v>
      </c>
      <c r="E12" s="46">
        <f t="shared" si="0"/>
        <v>124105216</v>
      </c>
      <c r="F12" s="72">
        <f>E12/E14</f>
        <v>0.03740719674342208</v>
      </c>
      <c r="G12" s="78">
        <v>83387102</v>
      </c>
      <c r="H12" s="79">
        <f>G12</f>
        <v>83387102</v>
      </c>
      <c r="I12" s="34">
        <f t="shared" si="1"/>
        <v>166774204</v>
      </c>
      <c r="J12" s="75">
        <f>I12/I14</f>
        <v>0.03739964092872337</v>
      </c>
    </row>
    <row r="13" spans="2:10" ht="12.75">
      <c r="B13" s="28"/>
      <c r="C13" s="76"/>
      <c r="D13" s="81"/>
      <c r="E13" s="46"/>
      <c r="F13" s="72"/>
      <c r="G13" s="28"/>
      <c r="H13" s="81"/>
      <c r="I13" s="15"/>
      <c r="J13" s="75"/>
    </row>
    <row r="14" spans="2:10" ht="12.75">
      <c r="B14" s="82" t="s">
        <v>4</v>
      </c>
      <c r="C14" s="83">
        <f aca="true" t="shared" si="2" ref="C14:J14">SUM(C7:C13)</f>
        <v>1658841437</v>
      </c>
      <c r="D14" s="84">
        <f t="shared" si="2"/>
        <v>1658841437</v>
      </c>
      <c r="E14" s="85">
        <f t="shared" si="2"/>
        <v>3317682874</v>
      </c>
      <c r="F14" s="86">
        <f t="shared" si="2"/>
        <v>1</v>
      </c>
      <c r="G14" s="87">
        <f t="shared" si="2"/>
        <v>2229623064</v>
      </c>
      <c r="H14" s="88">
        <f t="shared" si="2"/>
        <v>2229623064</v>
      </c>
      <c r="I14" s="89">
        <f t="shared" si="2"/>
        <v>4459246128</v>
      </c>
      <c r="J14" s="90">
        <f t="shared" si="2"/>
        <v>1</v>
      </c>
    </row>
    <row r="15" spans="2:10" ht="15">
      <c r="B15" s="48"/>
      <c r="C15" s="48"/>
      <c r="D15" s="48"/>
      <c r="E15" s="48"/>
      <c r="F15" s="48"/>
      <c r="G15" s="48"/>
      <c r="H15" s="48"/>
      <c r="I15" s="48"/>
      <c r="J15" s="52"/>
    </row>
    <row r="16" spans="2:10" ht="15">
      <c r="B16" s="91"/>
      <c r="C16" s="91"/>
      <c r="D16" s="91"/>
      <c r="E16" s="91"/>
      <c r="F16" s="91"/>
      <c r="G16" s="48"/>
      <c r="H16" s="48"/>
      <c r="I16" s="91"/>
      <c r="J16" s="40"/>
    </row>
  </sheetData>
  <printOptions horizontalCentered="1" verticalCentered="1"/>
  <pageMargins left="0.7874015748031497" right="0.7874015748031497" top="0.8" bottom="0.89" header="0.5118110236220472" footer="0.4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SBANFI</cp:lastModifiedBy>
  <cp:lastPrinted>1999-11-05T12:27:07Z</cp:lastPrinted>
  <dcterms:created xsi:type="dcterms:W3CDTF">1999-08-10T08:55:41Z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