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5775" activeTab="0"/>
  </bookViews>
  <sheets>
    <sheet name="INTERREG II ITA-ALB " sheetId="1" r:id="rId1"/>
  </sheets>
  <externalReferences>
    <externalReference r:id="rId4"/>
    <externalReference r:id="rId5"/>
  </externalReferences>
  <definedNames>
    <definedName name="MAXFESR">#REF!</definedName>
    <definedName name="MAXFSE">#REF!</definedName>
    <definedName name="MINFESR">#REF!</definedName>
    <definedName name="MINFSE">#REF!</definedName>
    <definedName name="QNP_97">#REF!</definedName>
    <definedName name="QNP_97\99">#REF!</definedName>
    <definedName name="QNP_98">#REF!</definedName>
    <definedName name="QNP_99">#REF!</definedName>
    <definedName name="Regioni">#REF!</definedName>
    <definedName name="Stato_97">#REF!</definedName>
    <definedName name="Stato_98">#REF!</definedName>
    <definedName name="Stato_99">#REF!</definedName>
    <definedName name="tasso_9799">'[1]tassi conversione'!$A$1</definedName>
    <definedName name="Tasso_di_conversione">#REF!</definedName>
    <definedName name="tasso_di_conversione_94\96" localSheetId="0">'[2]Delib. f-fesr in MLD. 97-99'!$P$4</definedName>
    <definedName name="tasso_di_conversione_94\96">#REF!</definedName>
    <definedName name="tot_regaltri_97">#REF!</definedName>
    <definedName name="Tot_regaltri_97\99">#REF!</definedName>
    <definedName name="tot_regaltri_98">#REF!</definedName>
    <definedName name="tot_regaltri_99">#REF!</definedName>
    <definedName name="Tot_Stato_97\99">#REF!</definedName>
  </definedNames>
  <calcPr fullCalcOnLoad="1"/>
</workbook>
</file>

<file path=xl/sharedStrings.xml><?xml version="1.0" encoding="utf-8"?>
<sst xmlns="http://schemas.openxmlformats.org/spreadsheetml/2006/main" count="29" uniqueCount="14">
  <si>
    <t>SPESA NAZIONALE PUBBLICA</t>
  </si>
  <si>
    <t>QUOTA NAZIONALE PUBBLICA</t>
  </si>
  <si>
    <t>LEGGE 183/87</t>
  </si>
  <si>
    <t>meuro</t>
  </si>
  <si>
    <t>miliardi di lire</t>
  </si>
  <si>
    <t>TOTALE</t>
  </si>
  <si>
    <t>REGIONE PUGLIA</t>
  </si>
  <si>
    <t>1996-1999</t>
  </si>
  <si>
    <t>TOTALE QNP</t>
  </si>
  <si>
    <t>PERIODO 1996-1999</t>
  </si>
  <si>
    <t>DECISIONE C(99)289 del 24/02/1999</t>
  </si>
  <si>
    <t>INIZIATIVA COMUNITARIA INTERREG II ITALIA-ALBANIA</t>
  </si>
  <si>
    <t>TABELLA 1</t>
  </si>
  <si>
    <t>LEGGE 208/98      1999</t>
  </si>
</sst>
</file>

<file path=xl/styles.xml><?xml version="1.0" encoding="utf-8"?>
<styleSheet xmlns="http://schemas.openxmlformats.org/spreadsheetml/2006/main">
  <numFmts count="8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0.000"/>
    <numFmt numFmtId="166" formatCode="#,##0.0"/>
    <numFmt numFmtId="167" formatCode="#,##0.0000"/>
    <numFmt numFmtId="168" formatCode="#,##0.00000"/>
    <numFmt numFmtId="169" formatCode="#,##0.000000"/>
    <numFmt numFmtId="170" formatCode="0.0000"/>
    <numFmt numFmtId="171" formatCode="0.00000"/>
    <numFmt numFmtId="172" formatCode="0.0000000"/>
    <numFmt numFmtId="173" formatCode="0.000000"/>
    <numFmt numFmtId="174" formatCode="0.0"/>
    <numFmt numFmtId="175" formatCode="0.00000000"/>
    <numFmt numFmtId="176" formatCode="#,##0.0000000"/>
    <numFmt numFmtId="177" formatCode="#,##0.00000000"/>
    <numFmt numFmtId="178" formatCode="#,##0.000000000"/>
    <numFmt numFmtId="179" formatCode="#,##0.0000000000"/>
    <numFmt numFmtId="180" formatCode="_-* #,##0.0_-;\-* #,##0.0_-;_-* &quot;-&quot;_-;_-@_-"/>
    <numFmt numFmtId="181" formatCode="_-* #,##0.00_-;\-* #,##0.00_-;_-* &quot;-&quot;_-;_-@_-"/>
    <numFmt numFmtId="182" formatCode="_-* #,##0.000_-;\-* #,##0.000_-;_-* &quot;-&quot;_-;_-@_-"/>
    <numFmt numFmtId="183" formatCode="_-* #,##0.0000_-;\-* #,##0.0000_-;_-* &quot;-&quot;_-;_-@_-"/>
    <numFmt numFmtId="184" formatCode="_-* #,##0.00000_-;\-* #,##0.00000_-;_-* &quot;-&quot;_-;_-@_-"/>
    <numFmt numFmtId="185" formatCode="0.000_)"/>
    <numFmt numFmtId="186" formatCode="_-* #,##0.000000_-;\-* #,##0.000000_-;_-* &quot;-&quot;_-;_-@_-"/>
    <numFmt numFmtId="187" formatCode="0.000000000"/>
    <numFmt numFmtId="188" formatCode="0.00_)"/>
    <numFmt numFmtId="189" formatCode="0.0_)"/>
    <numFmt numFmtId="190" formatCode="0_)"/>
    <numFmt numFmtId="191" formatCode="_-\ #,##0.000_-;\-* #,##0.000_-;_-* &quot;-&quot;_-;_-@_-"/>
    <numFmt numFmtId="192" formatCode="_-#,##0.000_-;\-* #,##0.000_-;_-* &quot;-&quot;_-;_-@_-"/>
    <numFmt numFmtId="193" formatCode="#,##0\ "/>
    <numFmt numFmtId="194" formatCode="#,##0\ \ "/>
    <numFmt numFmtId="195" formatCode="#,##0.0\ \ "/>
    <numFmt numFmtId="196" formatCode="#,##0.00\ \ "/>
    <numFmt numFmtId="197" formatCode="#,##0.000\ \ "/>
    <numFmt numFmtId="198" formatCode="\ #,##0.000"/>
    <numFmt numFmtId="199" formatCode="###,###,###,###"/>
    <numFmt numFmtId="200" formatCode="###,###,000,000"/>
    <numFmt numFmtId="201" formatCode="_-* #,##0.0000000_-;\-* #,##0.0000000_-;_-* &quot;-&quot;_-;_-@_-"/>
    <numFmt numFmtId="202" formatCode="_-* #,##0.00000000_-;\-* #,##0.00000000_-;_-* &quot;-&quot;_-;_-@_-"/>
    <numFmt numFmtId="203" formatCode="_-* #,##0.000000000_-;\-* #,##0.000000000_-;_-* &quot;-&quot;_-;_-@_-"/>
    <numFmt numFmtId="204" formatCode="_-* #,##0.0000000000_-;\-* #,##0.0000000000_-;_-* &quot;-&quot;_-;_-@_-"/>
    <numFmt numFmtId="205" formatCode="_-* #,##0.00000000000_-;\-* #,##0.00000000000_-;_-* &quot;-&quot;_-;_-@_-"/>
    <numFmt numFmtId="206" formatCode="_-* #,##0.000000000000_-;\-* #,##0.000000000000_-;_-* &quot;-&quot;_-;_-@_-"/>
    <numFmt numFmtId="207" formatCode="#,##0\ &quot;BF&quot;;\-#,##0\ &quot;BF&quot;"/>
    <numFmt numFmtId="208" formatCode="#,##0\ &quot;BF&quot;;[Red]\-#,##0\ &quot;BF&quot;"/>
    <numFmt numFmtId="209" formatCode="#,##0.00\ &quot;BF&quot;;\-#,##0.00\ &quot;BF&quot;"/>
    <numFmt numFmtId="210" formatCode="#,##0.00\ &quot;BF&quot;;[Red]\-#,##0.00\ &quot;BF&quot;"/>
    <numFmt numFmtId="211" formatCode="_-* #,##0\ &quot;BF&quot;_-;\-* #,##0\ &quot;BF&quot;_-;_-* &quot;-&quot;\ &quot;BF&quot;_-;_-@_-"/>
    <numFmt numFmtId="212" formatCode="_-* #,##0\ _B_F_-;\-* #,##0\ _B_F_-;_-* &quot;-&quot;\ _B_F_-;_-@_-"/>
    <numFmt numFmtId="213" formatCode="_-* #,##0.00\ &quot;BF&quot;_-;\-* #,##0.00\ &quot;BF&quot;_-;_-* &quot;-&quot;??\ &quot;BF&quot;_-;_-@_-"/>
    <numFmt numFmtId="214" formatCode="_-* #,##0.00\ _B_F_-;\-* #,##0.00\ _B_F_-;_-* &quot;-&quot;??\ _B_F_-;_-@_-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#,##0.0;\-#,##0.0"/>
    <numFmt numFmtId="219" formatCode="_-* #,##0.000000_-;\-* #,##0.000000_-;_-* &quot;-&quot;??????_-;_-@_-"/>
    <numFmt numFmtId="220" formatCode="_-* #,##0.000_-;\-* #,##0.000_-;_-* &quot;-&quot;???_-;_-@_-"/>
    <numFmt numFmtId="221" formatCode="_-* #,##0.0000_-;\-* #,##0.0000_-;_-* &quot;-&quot;????_-;_-@_-"/>
    <numFmt numFmtId="222" formatCode="_-* #,##0.0000_-;\-* #,##0.0000_-;_-* &quot;-&quot;???_-;_-@_-"/>
    <numFmt numFmtId="223" formatCode="_-* #,##0.00000_-;\-* #,##0.00000_-;_-* &quot;-&quot;???_-;_-@_-"/>
    <numFmt numFmtId="224" formatCode="_-* #,##0.000000_-;\-* #,##0.000000_-;_-* &quot;-&quot;???_-;_-@_-"/>
    <numFmt numFmtId="225" formatCode="_-* #,##0.0000000_-;\-* #,##0.0000000_-;_-* &quot;-&quot;???_-;_-@_-"/>
    <numFmt numFmtId="226" formatCode="0.0%"/>
    <numFmt numFmtId="227" formatCode="_-* #,##0.0000_-;\-* #,##0.0000_-;_-* &quot;-&quot;??_-;_-@_-"/>
    <numFmt numFmtId="228" formatCode="_-* #,##0.00000_-;\-* #,##0.00000_-;_-* &quot;-&quot;??_-;_-@_-"/>
    <numFmt numFmtId="229" formatCode="_-* #,##0.000000_-;\-* #,##0.000000_-;_-* &quot;-&quot;??_-;_-@_-"/>
    <numFmt numFmtId="230" formatCode="\'\%"/>
    <numFmt numFmtId="231" formatCode="0.000000000000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d/m"/>
    <numFmt numFmtId="238" formatCode="0.000%"/>
    <numFmt numFmtId="239" formatCode="00000"/>
    <numFmt numFmtId="240" formatCode="\ #,##0\ \ "/>
    <numFmt numFmtId="241" formatCode="\ #,##0\ "/>
    <numFmt numFmtId="242" formatCode="#,##0\-"/>
  </numFmts>
  <fonts count="5">
    <font>
      <sz val="10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2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Font="1" applyFill="1">
      <alignment/>
      <protection/>
    </xf>
    <xf numFmtId="165" fontId="4" fillId="0" borderId="0" xfId="18" applyNumberFormat="1" applyFont="1" applyBorder="1" applyAlignment="1">
      <alignment vertical="center"/>
      <protection/>
    </xf>
    <xf numFmtId="0" fontId="4" fillId="0" borderId="1" xfId="22" applyFont="1" applyBorder="1" applyAlignment="1">
      <alignment horizontal="center" vertical="top" wrapText="1"/>
      <protection/>
    </xf>
    <xf numFmtId="0" fontId="4" fillId="0" borderId="2" xfId="22" applyFont="1" applyBorder="1" applyAlignment="1">
      <alignment horizontal="center" vertical="top" wrapText="1"/>
      <protection/>
    </xf>
    <xf numFmtId="165" fontId="3" fillId="0" borderId="0" xfId="20" applyNumberFormat="1" applyFont="1" applyFill="1" applyBorder="1">
      <alignment/>
      <protection/>
    </xf>
    <xf numFmtId="165" fontId="4" fillId="0" borderId="1" xfId="18" applyNumberFormat="1" applyFont="1" applyBorder="1" applyAlignment="1">
      <alignment vertical="center"/>
      <protection/>
    </xf>
    <xf numFmtId="0" fontId="4" fillId="0" borderId="3" xfId="22" applyFont="1" applyBorder="1" applyAlignment="1">
      <alignment horizontal="center" vertical="top" wrapText="1"/>
      <protection/>
    </xf>
    <xf numFmtId="165" fontId="4" fillId="0" borderId="4" xfId="18" applyNumberFormat="1" applyFont="1" applyBorder="1" applyAlignment="1">
      <alignment vertical="center"/>
      <protection/>
    </xf>
    <xf numFmtId="0" fontId="4" fillId="0" borderId="5" xfId="22" applyFont="1" applyBorder="1" applyAlignment="1">
      <alignment horizontal="center" vertical="center" wrapText="1"/>
      <protection/>
    </xf>
    <xf numFmtId="0" fontId="4" fillId="0" borderId="6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8" xfId="22" applyFont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top"/>
      <protection/>
    </xf>
    <xf numFmtId="0" fontId="4" fillId="0" borderId="8" xfId="20" applyFont="1" applyFill="1" applyBorder="1" applyAlignment="1">
      <alignment horizontal="center" vertical="top"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top"/>
      <protection/>
    </xf>
  </cellXfs>
  <cellStyles count="17">
    <cellStyle name="Normal" xfId="0"/>
    <cellStyle name="Comma" xfId="15"/>
    <cellStyle name="Comma [0]" xfId="16"/>
    <cellStyle name="Normale_Docup f-fesr 97-99" xfId="17"/>
    <cellStyle name="Normale_fabbisogno" xfId="18"/>
    <cellStyle name="Normale_IC INTERREG II ITA-ALB" xfId="19"/>
    <cellStyle name="Normale_IC INTERREG II ITA-FRA" xfId="20"/>
    <cellStyle name="Normale_IC URBAN" xfId="21"/>
    <cellStyle name="Normale_Nuove Risorse" xfId="22"/>
    <cellStyle name="Normale_OB" xfId="23"/>
    <cellStyle name="Normale_QNP" xfId="24"/>
    <cellStyle name="Normale_Regione Altri" xfId="25"/>
    <cellStyle name="Normale_Stato" xfId="26"/>
    <cellStyle name="Normale_totale UE 97-99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IANI%20FINANZIARI\INIZIATIVE%20COMUNITARIE\DELOB5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IANI%20FINANZIARI\OBIETTIVO%202\DELO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si conversione"/>
      <sheetName val="DELIBERA CIPE 23 GIUGNO 1995"/>
      <sheetName val="PIANI ORIGINALI"/>
      <sheetName val="QNP F_FESR 94-96"/>
      <sheetName val="DIFF.NUOVO-VECCHIO 94-96"/>
      <sheetName val="QNP F_FESR 97-99"/>
      <sheetName val="QNP F_FESR 94-99   "/>
      <sheetName val=" PMI in Mecu 94-99"/>
      <sheetName val="QNP NETTO PMI 94-96"/>
      <sheetName val="QNP NETTO PMI 97-99"/>
      <sheetName val="QNP NETTO PMI 94-99 "/>
      <sheetName val="deflatori"/>
      <sheetName val="ipotesi 1 FESR Mecu"/>
      <sheetName val="ipot.70 E 30 % FESR Mecu"/>
      <sheetName val="ipot.piani finanz.FESR Mecu"/>
      <sheetName val="ipotesi 4 FESR Mecu"/>
      <sheetName val="PERCENTUALE F_FESR"/>
      <sheetName val="QNP F_FEOGA 94-96"/>
      <sheetName val="QNP F_FEOGA 97-99"/>
      <sheetName val="QNP F_FEOGA 94-99  "/>
      <sheetName val="ipotesi 1 FEOGA Mecu "/>
      <sheetName val="ipot.70 E 30% FEOGA Mecu"/>
      <sheetName val="ipot.piani finanz. FEOGA Mecu "/>
      <sheetName val="ipotesi 4 FEOGA Mecu "/>
      <sheetName val="PERCENTUALE F_FEOGA"/>
      <sheetName val="UE 94-99"/>
      <sheetName val="fabbisogno"/>
    </sheetNames>
    <sheetDataSet>
      <sheetData sheetId="0">
        <row r="1">
          <cell r="A1">
            <v>1.92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LIBERA 10 MAGGIO 1995"/>
      <sheetName val="Risorse vecchie 94-96 (2)"/>
      <sheetName val="Risorse trasf e ind. f-fesr "/>
      <sheetName val="Risorse nuove f-fesr (2)"/>
      <sheetName val="TAB.200"/>
      <sheetName val=" PMI in Mecu 94-96"/>
      <sheetName val="Docup f-fse 94-96"/>
      <sheetName val="Docup f-fesr 97-99"/>
      <sheetName val=" PMI in Mecu 97-99"/>
      <sheetName val="Docup f-fse 97-99"/>
      <sheetName val="Delib. f-fesr in Mecu 94-96"/>
      <sheetName val="Delib. f-fesr in Mecu 97-99"/>
      <sheetName val="Delib. f-fesr in MLD. 94-96"/>
      <sheetName val="Delib. f-fesr in MLD. 97-99"/>
      <sheetName val=" PMI MLD. 97-99 vecchie + nuove"/>
      <sheetName val="Delib. f-fse in MLD. 94-96"/>
      <sheetName val="Delib. f-fse in MLD. 97-99"/>
      <sheetName val="Riscontro percentuale"/>
      <sheetName val="totale UE 94-96"/>
      <sheetName val="totale UE 97-99"/>
      <sheetName val="Nuove Risorse f-fesr"/>
      <sheetName val="Stato Vecchie + Nuove"/>
      <sheetName val="Reg-Altri vecchie+nuove"/>
      <sheetName val="QNP vecchie + nuove"/>
      <sheetName val="f-fesr in MLD. 97-99  90%"/>
    </sheetNames>
    <sheetDataSet>
      <sheetData sheetId="13">
        <row r="4">
          <cell r="P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 topLeftCell="D4">
      <pane xSplit="11610" topLeftCell="O4" activePane="topLeft" state="split"/>
      <selection pane="topLeft" activeCell="G15" sqref="G15"/>
      <selection pane="topRight" activeCell="I20" sqref="I20"/>
    </sheetView>
  </sheetViews>
  <sheetFormatPr defaultColWidth="9.33203125" defaultRowHeight="12.75"/>
  <cols>
    <col min="1" max="16" width="11.33203125" style="1" customWidth="1"/>
    <col min="17" max="16384" width="10.66015625" style="1" customWidth="1"/>
  </cols>
  <sheetData>
    <row r="1" spans="1:16" ht="15.75">
      <c r="A1" s="3" t="s">
        <v>11</v>
      </c>
      <c r="I1" s="2"/>
      <c r="J1" s="2"/>
      <c r="K1" s="2"/>
      <c r="L1" s="2"/>
      <c r="M1" s="2"/>
      <c r="N1" s="2"/>
      <c r="O1" s="2"/>
      <c r="P1" s="2" t="s">
        <v>12</v>
      </c>
    </row>
    <row r="2" spans="1:12" ht="15.75">
      <c r="A2" s="3" t="s">
        <v>0</v>
      </c>
      <c r="B2" s="3"/>
      <c r="J2" s="2"/>
      <c r="K2" s="2"/>
      <c r="L2" s="2"/>
    </row>
    <row r="3" spans="1:2" ht="15.75">
      <c r="A3" s="3" t="s">
        <v>9</v>
      </c>
      <c r="B3" s="3"/>
    </row>
    <row r="4" spans="1:7" s="5" customFormat="1" ht="16.5" customHeight="1">
      <c r="A4" s="3" t="s">
        <v>10</v>
      </c>
      <c r="B4" s="3"/>
      <c r="C4" s="1"/>
      <c r="D4" s="1"/>
      <c r="E4" s="4"/>
      <c r="F4" s="4"/>
      <c r="G4" s="4"/>
    </row>
    <row r="5" spans="1:7" s="5" customFormat="1" ht="16.5" customHeight="1">
      <c r="A5" s="1"/>
      <c r="B5" s="1"/>
      <c r="C5" s="1"/>
      <c r="D5" s="1"/>
      <c r="E5" s="4"/>
      <c r="F5" s="4"/>
      <c r="G5" s="4"/>
    </row>
    <row r="6" spans="1:16" s="5" customFormat="1" ht="21" customHeight="1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s="5" customFormat="1" ht="22.5" customHeight="1">
      <c r="A7" s="24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14" t="s">
        <v>13</v>
      </c>
      <c r="L7" s="15"/>
      <c r="M7" s="23" t="s">
        <v>6</v>
      </c>
      <c r="N7" s="19"/>
      <c r="O7" s="18" t="s">
        <v>8</v>
      </c>
      <c r="P7" s="19"/>
    </row>
    <row r="8" spans="1:16" s="5" customFormat="1" ht="22.5" customHeight="1">
      <c r="A8" s="24">
        <v>1996</v>
      </c>
      <c r="B8" s="28"/>
      <c r="C8" s="24">
        <v>1997</v>
      </c>
      <c r="D8" s="28"/>
      <c r="E8" s="24">
        <v>1998</v>
      </c>
      <c r="F8" s="28"/>
      <c r="G8" s="24">
        <v>1999</v>
      </c>
      <c r="H8" s="28"/>
      <c r="I8" s="24" t="s">
        <v>5</v>
      </c>
      <c r="J8" s="25"/>
      <c r="K8" s="16"/>
      <c r="L8" s="17"/>
      <c r="M8" s="26" t="s">
        <v>7</v>
      </c>
      <c r="N8" s="27"/>
      <c r="O8" s="29" t="s">
        <v>7</v>
      </c>
      <c r="P8" s="27"/>
    </row>
    <row r="9" spans="1:16" s="6" customFormat="1" ht="35.25" customHeight="1">
      <c r="A9" s="8" t="s">
        <v>3</v>
      </c>
      <c r="B9" s="9" t="s">
        <v>4</v>
      </c>
      <c r="C9" s="8" t="s">
        <v>3</v>
      </c>
      <c r="D9" s="9" t="s">
        <v>4</v>
      </c>
      <c r="E9" s="8" t="s">
        <v>3</v>
      </c>
      <c r="F9" s="9" t="s">
        <v>4</v>
      </c>
      <c r="G9" s="8" t="s">
        <v>3</v>
      </c>
      <c r="H9" s="9" t="s">
        <v>4</v>
      </c>
      <c r="I9" s="8" t="s">
        <v>3</v>
      </c>
      <c r="J9" s="12" t="s">
        <v>4</v>
      </c>
      <c r="K9" s="8" t="s">
        <v>3</v>
      </c>
      <c r="L9" s="12" t="s">
        <v>4</v>
      </c>
      <c r="M9" s="8" t="s">
        <v>3</v>
      </c>
      <c r="N9" s="9" t="s">
        <v>4</v>
      </c>
      <c r="O9" s="8" t="s">
        <v>3</v>
      </c>
      <c r="P9" s="9" t="s">
        <v>4</v>
      </c>
    </row>
    <row r="10" spans="1:16" s="6" customFormat="1" ht="37.5" customHeight="1">
      <c r="A10" s="11">
        <v>3.956</v>
      </c>
      <c r="B10" s="11">
        <f>ROUND(A10*1.93627,3)</f>
        <v>7.66</v>
      </c>
      <c r="C10" s="11">
        <v>2.586</v>
      </c>
      <c r="D10" s="11">
        <f>ROUND(C10*1.93627,3)</f>
        <v>5.007</v>
      </c>
      <c r="E10" s="11">
        <v>12.364</v>
      </c>
      <c r="F10" s="11">
        <f>ROUND(E10*1.93627,3)</f>
        <v>23.94</v>
      </c>
      <c r="G10" s="11">
        <f>H10/1.93627</f>
        <v>2.7738900050096333</v>
      </c>
      <c r="H10" s="11">
        <f>E12-E11</f>
        <v>5.371000000000002</v>
      </c>
      <c r="I10" s="11">
        <f>A10+C10+E10+G10</f>
        <v>21.679890005009632</v>
      </c>
      <c r="J10" s="13">
        <f>B10+D10+F10+H10</f>
        <v>41.978</v>
      </c>
      <c r="K10" s="11">
        <f>L10/1.93627</f>
        <v>34.2979026685328</v>
      </c>
      <c r="L10" s="11">
        <f>E13-E12</f>
        <v>66.41</v>
      </c>
      <c r="M10" s="11">
        <v>18.659</v>
      </c>
      <c r="N10" s="11">
        <f>ROUND(M10*1.93627,3)</f>
        <v>36.129</v>
      </c>
      <c r="O10" s="11">
        <f>I10+M10+K10</f>
        <v>74.63679267354243</v>
      </c>
      <c r="P10" s="11">
        <f>J10+N10+L10</f>
        <v>144.517</v>
      </c>
    </row>
    <row r="11" spans="1:16" s="6" customFormat="1" ht="29.25" customHeight="1" hidden="1">
      <c r="A11" s="7"/>
      <c r="B11" s="7"/>
      <c r="C11" s="7"/>
      <c r="D11" s="7"/>
      <c r="E11" s="7">
        <f>B10+D10+F10</f>
        <v>36.607</v>
      </c>
      <c r="F11" s="7"/>
      <c r="G11" s="7"/>
      <c r="H11" s="7"/>
      <c r="I11" s="7"/>
      <c r="J11" s="10"/>
      <c r="K11" s="10"/>
      <c r="L11" s="10"/>
      <c r="M11" s="5"/>
      <c r="N11" s="5"/>
      <c r="O11" s="5"/>
      <c r="P11" s="5"/>
    </row>
    <row r="12" spans="1:16" s="6" customFormat="1" ht="29.25" customHeight="1" hidden="1">
      <c r="A12" s="7"/>
      <c r="B12" s="7"/>
      <c r="C12" s="7"/>
      <c r="D12" s="7"/>
      <c r="E12" s="7">
        <v>41.978</v>
      </c>
      <c r="F12" s="7"/>
      <c r="G12" s="7"/>
      <c r="H12" s="7"/>
      <c r="I12" s="7"/>
      <c r="J12" s="10"/>
      <c r="K12" s="10"/>
      <c r="L12" s="10"/>
      <c r="M12" s="5"/>
      <c r="N12" s="5"/>
      <c r="O12" s="5"/>
      <c r="P12" s="5"/>
    </row>
    <row r="13" spans="1:16" s="6" customFormat="1" ht="29.25" customHeight="1" hidden="1">
      <c r="A13" s="7"/>
      <c r="B13" s="7"/>
      <c r="C13" s="7"/>
      <c r="D13" s="7"/>
      <c r="E13" s="7">
        <v>108.388</v>
      </c>
      <c r="F13" s="7"/>
      <c r="G13" s="7"/>
      <c r="H13" s="7"/>
      <c r="I13" s="7"/>
      <c r="J13" s="10"/>
      <c r="K13" s="10"/>
      <c r="L13" s="10"/>
      <c r="M13" s="5"/>
      <c r="N13" s="5"/>
      <c r="O13" s="5"/>
      <c r="P13" s="5"/>
    </row>
  </sheetData>
  <mergeCells count="12">
    <mergeCell ref="G8:H8"/>
    <mergeCell ref="O8:P8"/>
    <mergeCell ref="K7:L8"/>
    <mergeCell ref="O7:P7"/>
    <mergeCell ref="A6:P6"/>
    <mergeCell ref="M7:N7"/>
    <mergeCell ref="I8:J8"/>
    <mergeCell ref="A7:J7"/>
    <mergeCell ref="M8:N8"/>
    <mergeCell ref="A8:B8"/>
    <mergeCell ref="C8:D8"/>
    <mergeCell ref="E8:F8"/>
  </mergeCells>
  <printOptions horizontalCentered="1"/>
  <pageMargins left="0" right="0" top="1.1023622047244095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RGS</dc:creator>
  <cp:keywords/>
  <dc:description/>
  <cp:lastModifiedBy>SBANFI</cp:lastModifiedBy>
  <cp:lastPrinted>1999-11-19T13:49:21Z</cp:lastPrinted>
  <dcterms:created xsi:type="dcterms:W3CDTF">1999-09-24T08:34:26Z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