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245" activeTab="2"/>
  </bookViews>
  <sheets>
    <sheet name="INVEST.TECNOLOGICI." sheetId="1" r:id="rId1"/>
    <sheet name="CENTRI RICERCA" sheetId="2" r:id="rId2"/>
    <sheet name="PROGETTI RICERCA" sheetId="3" r:id="rId3"/>
  </sheets>
  <definedNames>
    <definedName name="_xlnm.Print_Area" localSheetId="1">'CENTRI RICERCA'!$A$1:$L$116</definedName>
    <definedName name="_xlnm.Print_Area" localSheetId="0">'INVEST.TECNOLOGICI.'!$A$1:$L$93</definedName>
    <definedName name="_xlnm.Print_Area" localSheetId="2">'PROGETTI RICERCA'!$A$1:$L$366</definedName>
  </definedNames>
  <calcPr fullCalcOnLoad="1"/>
</workbook>
</file>

<file path=xl/sharedStrings.xml><?xml version="1.0" encoding="utf-8"?>
<sst xmlns="http://schemas.openxmlformats.org/spreadsheetml/2006/main" count="916" uniqueCount="211">
  <si>
    <t>INVESTIMENTI</t>
  </si>
  <si>
    <t>INVESTIMENTI TECNOLOGICI INDUSTRIALI</t>
  </si>
  <si>
    <t>PROGETTI DI RICERCA</t>
  </si>
  <si>
    <t>TOTALE</t>
  </si>
  <si>
    <t>N.</t>
  </si>
  <si>
    <t>SCHEDA</t>
  </si>
  <si>
    <t>PROGETTO</t>
  </si>
  <si>
    <t>INIZIATIVE</t>
  </si>
  <si>
    <t>(Lire/mil.ni)</t>
  </si>
  <si>
    <t>COMPENSI</t>
  </si>
  <si>
    <t>PERSONALE</t>
  </si>
  <si>
    <t>AL 31/12/97</t>
  </si>
  <si>
    <t>Progettazione e direzione lavori</t>
  </si>
  <si>
    <t>Opere murarie ed assimilate</t>
  </si>
  <si>
    <t>Macch. Impianti ed attrezzature</t>
  </si>
  <si>
    <t>Scorte</t>
  </si>
  <si>
    <t>Opere civili ed impianti</t>
  </si>
  <si>
    <t>Costo del personale</t>
  </si>
  <si>
    <t>Formaz. ed addestr. personale</t>
  </si>
  <si>
    <t>Viaggi e missioni</t>
  </si>
  <si>
    <t>Beni non durevoli</t>
  </si>
  <si>
    <t>Ammortamenti</t>
  </si>
  <si>
    <t>Attrez. e strumenti di ricerca</t>
  </si>
  <si>
    <t>Altri materiali</t>
  </si>
  <si>
    <t>Consul. e comm. ricerca a terzi</t>
  </si>
  <si>
    <t>Altre prestazioni di terzi</t>
  </si>
  <si>
    <t>Brevetti o licenze</t>
  </si>
  <si>
    <t xml:space="preserve">Altri costi </t>
  </si>
  <si>
    <t>Spese generali</t>
  </si>
  <si>
    <t>CI-59340</t>
  </si>
  <si>
    <t>10</t>
  </si>
  <si>
    <t>CI-59638</t>
  </si>
  <si>
    <t>CI-63374</t>
  </si>
  <si>
    <t>Terreno</t>
  </si>
  <si>
    <t>12</t>
  </si>
  <si>
    <t>CI-61038</t>
  </si>
  <si>
    <t>CI-63252</t>
  </si>
  <si>
    <t>17</t>
  </si>
  <si>
    <t>CI-66001</t>
  </si>
  <si>
    <t>Palermo</t>
  </si>
  <si>
    <t>21</t>
  </si>
  <si>
    <t>CI-6A643</t>
  </si>
  <si>
    <t>Automazione processi produttivi</t>
  </si>
  <si>
    <t>CENTRI DI RICERCA</t>
  </si>
  <si>
    <t>25</t>
  </si>
  <si>
    <t>7</t>
  </si>
  <si>
    <t>Apparec. strum. scientif. ed arredi</t>
  </si>
  <si>
    <t>8</t>
  </si>
  <si>
    <t>CI-6D101</t>
  </si>
  <si>
    <t>Apparati per telecomunicazioni</t>
  </si>
  <si>
    <t>via satellite</t>
  </si>
  <si>
    <t>Apparec. strum. ed attrezzature</t>
  </si>
  <si>
    <t>Brevetti e licenze</t>
  </si>
  <si>
    <t>Impianti tecnologici specializzati</t>
  </si>
  <si>
    <t>9</t>
  </si>
  <si>
    <t>Col. prove funz. consulenze ecc.</t>
  </si>
  <si>
    <t>CI-60430</t>
  </si>
  <si>
    <t>Sistemi acustici subacquei</t>
  </si>
  <si>
    <t>Software</t>
  </si>
  <si>
    <t>CI-67234</t>
  </si>
  <si>
    <t>CI-66008</t>
  </si>
  <si>
    <t>CI-64189</t>
  </si>
  <si>
    <t>19</t>
  </si>
  <si>
    <t>CI-63294</t>
  </si>
  <si>
    <t>Napoli</t>
  </si>
  <si>
    <t>Allacciamenti esterni</t>
  </si>
  <si>
    <t>20</t>
  </si>
  <si>
    <t>CI-61015</t>
  </si>
  <si>
    <t xml:space="preserve">Prodotti avanzati per la Diagnosi e la </t>
  </si>
  <si>
    <t>Tecnologia ad Alta Complessità</t>
  </si>
  <si>
    <t>applicazione di trazione</t>
  </si>
  <si>
    <t>Sviluppo convertitori innovativi per</t>
  </si>
  <si>
    <t>superconduttività</t>
  </si>
  <si>
    <t>-</t>
  </si>
  <si>
    <t>Sistemi di isolamento di classe termica</t>
  </si>
  <si>
    <t>superiore per motori elettrici di trazione</t>
  </si>
  <si>
    <t>combustione</t>
  </si>
  <si>
    <t>Apprati per comunicazione via satellite</t>
  </si>
  <si>
    <t>7/9</t>
  </si>
  <si>
    <t>ONERI PER L'ERARIO</t>
  </si>
  <si>
    <t>Contributi in</t>
  </si>
  <si>
    <t>conto capit.</t>
  </si>
  <si>
    <t>conto inter.</t>
  </si>
  <si>
    <t>TERMINE</t>
  </si>
  <si>
    <t>AL</t>
  </si>
  <si>
    <t>Misterbianco (CT)</t>
  </si>
  <si>
    <t>Consorzio MEDITSPAZIO - L'Aquila</t>
  </si>
  <si>
    <t>Consorzio SICTA - Sistemi Innovativi per il</t>
  </si>
  <si>
    <t>Controllo del Traffico Aereo - Giugliano (NA)</t>
  </si>
  <si>
    <t xml:space="preserve">Consorzio Meridionale di Ricerca per le </t>
  </si>
  <si>
    <t>applicazioni dei Sistemi Esperti alle Industrie</t>
  </si>
  <si>
    <t>Industrie ed ai servizi - SESPIN</t>
  </si>
  <si>
    <t>CRIS - Consorzio Ricerche Innovative per il</t>
  </si>
  <si>
    <t>Sud - Napoli</t>
  </si>
  <si>
    <t>OPTI.ME.S S.p.A. - L'Aquila</t>
  </si>
  <si>
    <t>Alelco S.p.A. - Palermo</t>
  </si>
  <si>
    <t>Pomigliano d'Arco (NA)</t>
  </si>
  <si>
    <t>Pozzuoli (NA)</t>
  </si>
  <si>
    <t>Temosud S.p.A. - Gioia del Colle (BA)</t>
  </si>
  <si>
    <t>Whitehead Alenia Sistemi Subacquei S.p.A.</t>
  </si>
  <si>
    <t>Alenia Marconi Comunications S.p.A.</t>
  </si>
  <si>
    <t>Ansaldo Trasporti S.p.A. - Napoli</t>
  </si>
  <si>
    <t>Termosud S.p.A. - Gioia del colle (BA)</t>
  </si>
  <si>
    <t>Tecnologie, materiali e dispositivi elettroottici</t>
  </si>
  <si>
    <t>Dispositivi di generazione ed amplificazione</t>
  </si>
  <si>
    <t xml:space="preserve">Moduli per Elaborazione e trasmissione a </t>
  </si>
  <si>
    <t>bordo di Satelliti</t>
  </si>
  <si>
    <t>Aereo</t>
  </si>
  <si>
    <t>Processi e prodotti innovativi per la</t>
  </si>
  <si>
    <t>applicati all'ind. dei grandi sistemi</t>
  </si>
  <si>
    <t>Innovazione dei metodi di produzione</t>
  </si>
  <si>
    <t>Ottiche - L'Aquila</t>
  </si>
  <si>
    <t>Costruzione di un centro di ricerche</t>
  </si>
  <si>
    <t>elettroottiche</t>
  </si>
  <si>
    <t>Ralizzazione centro ricerca trasporti e</t>
  </si>
  <si>
    <t>Tecnologie innovative della combustione</t>
  </si>
  <si>
    <t>all'industria dei grandi sistemi</t>
  </si>
  <si>
    <t>14</t>
  </si>
  <si>
    <t xml:space="preserve">Microelettronica di potenza e logiche </t>
  </si>
  <si>
    <t>programmabili</t>
  </si>
  <si>
    <t>intelligenti</t>
  </si>
  <si>
    <t>Nuove Tecnologie e prodotti di potenza anche</t>
  </si>
  <si>
    <t xml:space="preserve">Componenti a logica non deterministica </t>
  </si>
  <si>
    <t>"Fuzzy Logic"</t>
  </si>
  <si>
    <t xml:space="preserve">Stabilimento del Fusaro - Bacoli (NA) </t>
  </si>
  <si>
    <t>Automazione ed integrazione attività</t>
  </si>
  <si>
    <t>produttive</t>
  </si>
  <si>
    <t>Centro tecnologico per l'acquisizione e lo</t>
  </si>
  <si>
    <t>compositi</t>
  </si>
  <si>
    <t xml:space="preserve">Centro di ricerca operante nel settore </t>
  </si>
  <si>
    <t>Produzione di tubi a microonde e cortine di</t>
  </si>
  <si>
    <t>sensori infrarosso</t>
  </si>
  <si>
    <t xml:space="preserve">STMicroelectronics Srl </t>
  </si>
  <si>
    <t>Sist. Terreno e ind. Geognostiche</t>
  </si>
  <si>
    <t>Opere civili ed impiantistica connessa</t>
  </si>
  <si>
    <t>Apparecchiature, strumenti ed attrezzature</t>
  </si>
  <si>
    <t>Opere ed impianti di disinquinamento</t>
  </si>
  <si>
    <t>Collaudi, prove, consulenze ecc.</t>
  </si>
  <si>
    <t>Consorzio Co.Ri.M.Me. - Catania</t>
  </si>
  <si>
    <t xml:space="preserve">Tecnologie e processi per applicazioni </t>
  </si>
  <si>
    <t>radaristiche</t>
  </si>
  <si>
    <t>Produzione sistemi acustici subacquei</t>
  </si>
  <si>
    <t>Applicazione di sistemi esperti a manutenzione</t>
  </si>
  <si>
    <t xml:space="preserve">gestione di sistemi di produzione, reti </t>
  </si>
  <si>
    <t>tecnologiche e servizi</t>
  </si>
  <si>
    <t>CI-69277</t>
  </si>
  <si>
    <t xml:space="preserve">Finmeccanica S.p.A. </t>
  </si>
  <si>
    <t>Finmeccanica S.p.A. - Foggia</t>
  </si>
  <si>
    <t>Finmeccanica S.p.A. - Pomigliano d'Arco (NA)</t>
  </si>
  <si>
    <t>Circuiti Logici Avanzati basati su Architettura</t>
  </si>
  <si>
    <t>Circuiti Integrati dedicati di nuova generazione</t>
  </si>
  <si>
    <t>Innovazione dei metodi di prod.ne applicati</t>
  </si>
  <si>
    <t>Nuove tecnologie per il controllo del Traffico</t>
  </si>
  <si>
    <t>"TRANSPUTER"</t>
  </si>
  <si>
    <t>aeronautico</t>
  </si>
  <si>
    <t>di segnali ad altissime frequeze</t>
  </si>
  <si>
    <t>Consorzio S.C.L.V. - Sistemi di Comunicazione,</t>
  </si>
  <si>
    <t>Localizzazione e gestione di flotte di Veicoli</t>
  </si>
  <si>
    <t>terrestri - Giugliano (NA)</t>
  </si>
  <si>
    <t>Sistemi di gestione automatizzata trasporti su</t>
  </si>
  <si>
    <t>strada - SIGATRAS</t>
  </si>
  <si>
    <t>Consorzio S.E.S.M. - Sistemi Esperti per la</t>
  </si>
  <si>
    <t>Manutenzione - Giugliano (NA)</t>
  </si>
  <si>
    <t>Sistema innovativo di trasporto urbano in sede</t>
  </si>
  <si>
    <t>propria - People Mover</t>
  </si>
  <si>
    <t>Ampliamento del Centro di Ricerca dello</t>
  </si>
  <si>
    <t>Stabilimento di Palermo</t>
  </si>
  <si>
    <t>Realizzazione stabilimento preordinato alla</t>
  </si>
  <si>
    <t>prod. di supporti di memoria a lettura ottica</t>
  </si>
  <si>
    <t xml:space="preserve">     TOTALE PROGETTI DI RICERCA</t>
  </si>
  <si>
    <t>Consorzio C.R.E.O. - Centro Ricerche Elettro</t>
  </si>
  <si>
    <t xml:space="preserve">        TOTALE INVESTIMENTI TECNOLOGICI INDUSTRIALI</t>
  </si>
  <si>
    <t xml:space="preserve">                    TOTALE CENTRI DI RICERCA</t>
  </si>
  <si>
    <t>(già SGS-Thomson S.r.l.) - Catania</t>
  </si>
  <si>
    <t>Finmeccanica S.p.A.  - L'Aquila</t>
  </si>
  <si>
    <t xml:space="preserve">Consorzio C.R.E.O. - Centro Ricerche Elettro </t>
  </si>
  <si>
    <t>CO.F.A.S. - Consorzio Flegreo per le Applicazioni</t>
  </si>
  <si>
    <t>Subacquee - Pozzuoli (NA)</t>
  </si>
  <si>
    <t>A.L.A. - Automazione Lavorazioni Aerospaziali</t>
  </si>
  <si>
    <t>Automazione lavorazioni montaggio di  strutture</t>
  </si>
  <si>
    <t xml:space="preserve">complesse aerospaziali e realizzazione di un  </t>
  </si>
  <si>
    <t>centro pilota</t>
  </si>
  <si>
    <t>CRIS - Consorzio Ricerche Innovative per il Sud</t>
  </si>
  <si>
    <t>Gioia del Colle (BA)</t>
  </si>
  <si>
    <t xml:space="preserve">CORIME- Consorzio Ricerche Meridionali </t>
  </si>
  <si>
    <t>Consorzio MEDITSPAZIO  - Misterbianco (CT)</t>
  </si>
  <si>
    <t>Manutenzione di Sistemi ad elevata</t>
  </si>
  <si>
    <t>Collaudi, prove funz. Consulenze ecc.</t>
  </si>
  <si>
    <t>Opere civili ed impianti tecnologici specializzati</t>
  </si>
  <si>
    <t>Applicazioni industriali della superconduttività</t>
  </si>
  <si>
    <t>CI-61691</t>
  </si>
  <si>
    <t>sviluppo delle tecnologie dei materiali</t>
  </si>
  <si>
    <t>programmabili (Centro VLSI M5)</t>
  </si>
  <si>
    <t xml:space="preserve"> L'ERARIO</t>
  </si>
  <si>
    <t>ONERI PER</t>
  </si>
  <si>
    <t>E</t>
  </si>
  <si>
    <t>COLLAUDI</t>
  </si>
  <si>
    <t>L'ERARIO</t>
  </si>
  <si>
    <t xml:space="preserve">E </t>
  </si>
  <si>
    <t>*</t>
  </si>
  <si>
    <t>per oneri di istruttoria relativi al complesso dei progetti di ricerca.</t>
  </si>
  <si>
    <t xml:space="preserve">(*) : al totale indicato nella colonna degli oneri per compensi e collaudi devono essere aggiunti 33 milioni </t>
  </si>
  <si>
    <t>CONTRATTO DI PROGRAMMA "GRUPPO I.R.I."- ASSETTO FINALE</t>
  </si>
  <si>
    <t>INIZIATIVE FINMECCANICA</t>
  </si>
  <si>
    <t>CONTRATTO DI PROGRAMMA "GRUPPO I.R.I." - ASSETTO FINALE</t>
  </si>
  <si>
    <t>ONERI</t>
  </si>
  <si>
    <t>PER</t>
  </si>
  <si>
    <r>
      <t>INIZIATIVE</t>
    </r>
    <r>
      <rPr>
        <b/>
        <sz val="9"/>
        <rFont val="Arial"/>
        <family val="2"/>
      </rPr>
      <t xml:space="preserve"> </t>
    </r>
    <r>
      <rPr>
        <b/>
        <sz val="10"/>
        <rFont val="Arial"/>
        <family val="2"/>
      </rPr>
      <t>FINMECCANICA</t>
    </r>
  </si>
  <si>
    <t>Tabella 3</t>
  </si>
  <si>
    <t>Tabella 4</t>
  </si>
  <si>
    <t>Tabella 5</t>
  </si>
</sst>
</file>

<file path=xl/styles.xml><?xml version="1.0" encoding="utf-8"?>
<styleSheet xmlns="http://schemas.openxmlformats.org/spreadsheetml/2006/main">
  <numFmts count="23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d\-mmm\-yy"/>
    <numFmt numFmtId="165" formatCode="0.0000%"/>
    <numFmt numFmtId="166" formatCode="0.0000"/>
    <numFmt numFmtId="167" formatCode="d\ mmmm\ yyyy"/>
    <numFmt numFmtId="168" formatCode="#,##0_);\(#,##0\)"/>
    <numFmt numFmtId="169" formatCode="0_)"/>
    <numFmt numFmtId="170" formatCode="0.0"/>
    <numFmt numFmtId="171" formatCode="_-* #,##0.0_-;\-* #,##0.0_-;_-* &quot;-&quot;_-;_-@_-"/>
    <numFmt numFmtId="172" formatCode="_-* #,##0.00_-;\-* #,##0.00_-;_-* &quot;-&quot;_-;_-@_-"/>
    <numFmt numFmtId="173" formatCode="_-* #,##0.000_-;\-* #,##0.000_-;_-* &quot;-&quot;_-;_-@_-"/>
    <numFmt numFmtId="174" formatCode="_-* #,##0.0000_-;\-* #,##0.0000_-;_-* &quot;-&quot;_-;_-@_-"/>
    <numFmt numFmtId="175" formatCode="_-* #,##0.00000_-;\-* #,##0.00000_-;_-* &quot;-&quot;_-;_-@_-"/>
    <numFmt numFmtId="176" formatCode="_-* #,##0.00000_-;\-* #,##0.00000_-;_-* &quot;-&quot;?????_-;_-@_-"/>
    <numFmt numFmtId="177" formatCode="0.000%"/>
    <numFmt numFmtId="178" formatCode="#,##0.0"/>
  </numFmts>
  <fonts count="14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b/>
      <u val="single"/>
      <sz val="11"/>
      <name val="Arial"/>
      <family val="2"/>
    </font>
    <font>
      <u val="single"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1" fillId="0" borderId="3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4" xfId="0" applyFont="1" applyBorder="1" applyAlignment="1">
      <alignment/>
    </xf>
    <xf numFmtId="49" fontId="3" fillId="0" borderId="4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/>
    </xf>
    <xf numFmtId="3" fontId="3" fillId="0" borderId="5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3" fontId="3" fillId="0" borderId="6" xfId="0" applyNumberFormat="1" applyFont="1" applyBorder="1" applyAlignment="1">
      <alignment/>
    </xf>
    <xf numFmtId="15" fontId="3" fillId="0" borderId="6" xfId="0" applyNumberFormat="1" applyFont="1" applyBorder="1" applyAlignment="1">
      <alignment/>
    </xf>
    <xf numFmtId="0" fontId="5" fillId="0" borderId="4" xfId="0" applyFont="1" applyBorder="1" applyAlignment="1">
      <alignment horizontal="left"/>
    </xf>
    <xf numFmtId="17" fontId="3" fillId="0" borderId="6" xfId="0" applyNumberFormat="1" applyFont="1" applyBorder="1" applyAlignment="1">
      <alignment/>
    </xf>
    <xf numFmtId="0" fontId="4" fillId="0" borderId="2" xfId="0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4" fillId="0" borderId="6" xfId="0" applyFont="1" applyBorder="1" applyAlignment="1">
      <alignment horizontal="center"/>
    </xf>
    <xf numFmtId="0" fontId="5" fillId="0" borderId="4" xfId="0" applyFont="1" applyBorder="1" applyAlignment="1">
      <alignment horizontal="justify"/>
    </xf>
    <xf numFmtId="0" fontId="5" fillId="0" borderId="4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8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/>
    </xf>
    <xf numFmtId="164" fontId="3" fillId="0" borderId="2" xfId="0" applyNumberFormat="1" applyFont="1" applyBorder="1" applyAlignment="1">
      <alignment/>
    </xf>
    <xf numFmtId="164" fontId="3" fillId="0" borderId="4" xfId="0" applyNumberFormat="1" applyFont="1" applyBorder="1" applyAlignment="1">
      <alignment/>
    </xf>
    <xf numFmtId="164" fontId="3" fillId="0" borderId="5" xfId="0" applyNumberFormat="1" applyFont="1" applyBorder="1" applyAlignment="1">
      <alignment/>
    </xf>
    <xf numFmtId="3" fontId="3" fillId="0" borderId="6" xfId="0" applyNumberFormat="1" applyFont="1" applyBorder="1" applyAlignment="1">
      <alignment horizontal="right"/>
    </xf>
    <xf numFmtId="41" fontId="3" fillId="0" borderId="0" xfId="16" applyFont="1" applyAlignment="1">
      <alignment/>
    </xf>
    <xf numFmtId="41" fontId="3" fillId="0" borderId="0" xfId="0" applyNumberFormat="1" applyFont="1" applyAlignment="1">
      <alignment/>
    </xf>
    <xf numFmtId="3" fontId="3" fillId="0" borderId="4" xfId="0" applyNumberFormat="1" applyFont="1" applyBorder="1" applyAlignment="1">
      <alignment horizontal="left" indent="6"/>
    </xf>
    <xf numFmtId="15" fontId="3" fillId="0" borderId="5" xfId="0" applyNumberFormat="1" applyFont="1" applyBorder="1" applyAlignment="1">
      <alignment/>
    </xf>
    <xf numFmtId="0" fontId="9" fillId="0" borderId="0" xfId="0" applyFont="1" applyAlignment="1">
      <alignment/>
    </xf>
    <xf numFmtId="3" fontId="3" fillId="0" borderId="2" xfId="0" applyNumberFormat="1" applyFont="1" applyBorder="1" applyAlignment="1">
      <alignment horizontal="center"/>
    </xf>
    <xf numFmtId="0" fontId="0" fillId="0" borderId="0" xfId="0" applyFont="1" applyAlignment="1">
      <alignment/>
    </xf>
    <xf numFmtId="3" fontId="3" fillId="0" borderId="4" xfId="0" applyNumberFormat="1" applyFont="1" applyBorder="1" applyAlignment="1">
      <alignment horizontal="right"/>
    </xf>
    <xf numFmtId="49" fontId="3" fillId="0" borderId="4" xfId="0" applyNumberFormat="1" applyFont="1" applyBorder="1" applyAlignment="1">
      <alignment horizontal="right"/>
    </xf>
    <xf numFmtId="49" fontId="3" fillId="0" borderId="5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/>
    </xf>
    <xf numFmtId="164" fontId="3" fillId="0" borderId="1" xfId="0" applyNumberFormat="1" applyFont="1" applyBorder="1" applyAlignment="1">
      <alignment/>
    </xf>
    <xf numFmtId="0" fontId="3" fillId="0" borderId="7" xfId="0" applyFont="1" applyBorder="1" applyAlignment="1">
      <alignment/>
    </xf>
    <xf numFmtId="0" fontId="1" fillId="0" borderId="7" xfId="0" applyFont="1" applyBorder="1" applyAlignment="1">
      <alignment/>
    </xf>
    <xf numFmtId="3" fontId="1" fillId="0" borderId="7" xfId="0" applyNumberFormat="1" applyFont="1" applyBorder="1" applyAlignment="1">
      <alignment/>
    </xf>
    <xf numFmtId="0" fontId="0" fillId="0" borderId="7" xfId="0" applyBorder="1" applyAlignment="1">
      <alignment/>
    </xf>
    <xf numFmtId="3" fontId="10" fillId="0" borderId="4" xfId="0" applyNumberFormat="1" applyFont="1" applyBorder="1" applyAlignment="1">
      <alignment horizontal="center"/>
    </xf>
    <xf numFmtId="49" fontId="10" fillId="0" borderId="4" xfId="0" applyNumberFormat="1" applyFont="1" applyBorder="1" applyAlignment="1">
      <alignment horizontal="center"/>
    </xf>
    <xf numFmtId="164" fontId="10" fillId="0" borderId="2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3" fontId="10" fillId="0" borderId="2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3" fontId="1" fillId="0" borderId="5" xfId="0" applyNumberFormat="1" applyFont="1" applyBorder="1" applyAlignment="1">
      <alignment/>
    </xf>
    <xf numFmtId="0" fontId="11" fillId="0" borderId="0" xfId="0" applyFont="1" applyAlignment="1">
      <alignment/>
    </xf>
    <xf numFmtId="0" fontId="1" fillId="0" borderId="0" xfId="0" applyFont="1" applyAlignment="1">
      <alignment/>
    </xf>
    <xf numFmtId="0" fontId="4" fillId="0" borderId="4" xfId="0" applyFont="1" applyBorder="1" applyAlignment="1">
      <alignment horizont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12" fillId="0" borderId="5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14" fontId="7" fillId="0" borderId="4" xfId="0" applyNumberFormat="1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10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10" fillId="0" borderId="3" xfId="0" applyFont="1" applyBorder="1" applyAlignment="1">
      <alignment horizontal="center" vertical="center" shrinkToFit="1"/>
    </xf>
    <xf numFmtId="0" fontId="13" fillId="0" borderId="4" xfId="0" applyFont="1" applyBorder="1" applyAlignment="1">
      <alignment horizontal="center" vertical="center" shrinkToFit="1"/>
    </xf>
    <xf numFmtId="0" fontId="13" fillId="0" borderId="5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/>
    </xf>
    <xf numFmtId="0" fontId="7" fillId="0" borderId="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97"/>
  <sheetViews>
    <sheetView workbookViewId="0" topLeftCell="A61">
      <selection activeCell="H4" sqref="H4"/>
    </sheetView>
  </sheetViews>
  <sheetFormatPr defaultColWidth="9.140625" defaultRowHeight="12.75"/>
  <cols>
    <col min="1" max="1" width="1.57421875" style="0" customWidth="1"/>
    <col min="2" max="2" width="8.421875" style="0" customWidth="1"/>
    <col min="3" max="3" width="10.140625" style="0" customWidth="1"/>
    <col min="4" max="4" width="34.421875" style="0" customWidth="1"/>
    <col min="5" max="5" width="13.7109375" style="0" customWidth="1"/>
    <col min="6" max="7" width="11.57421875" style="0" hidden="1" customWidth="1"/>
    <col min="8" max="8" width="11.57421875" style="0" customWidth="1"/>
    <col min="9" max="9" width="10.421875" style="0" customWidth="1"/>
    <col min="10" max="10" width="11.7109375" style="0" customWidth="1"/>
    <col min="11" max="11" width="11.8515625" style="0" customWidth="1"/>
    <col min="12" max="12" width="13.00390625" style="0" customWidth="1"/>
    <col min="13" max="13" width="2.7109375" style="0" customWidth="1"/>
    <col min="14" max="14" width="16.57421875" style="0" customWidth="1"/>
    <col min="15" max="15" width="14.8515625" style="0" customWidth="1"/>
    <col min="16" max="16" width="13.7109375" style="0" customWidth="1"/>
  </cols>
  <sheetData>
    <row r="1" ht="15">
      <c r="B1" s="1"/>
    </row>
    <row r="2" ht="15">
      <c r="B2" s="1"/>
    </row>
    <row r="3" ht="15">
      <c r="B3" s="1" t="s">
        <v>202</v>
      </c>
    </row>
    <row r="4" ht="15">
      <c r="B4" s="1"/>
    </row>
    <row r="5" ht="12.75">
      <c r="B5" s="72" t="s">
        <v>203</v>
      </c>
    </row>
    <row r="6" spans="2:12" ht="12.75">
      <c r="B6" s="34" t="s">
        <v>1</v>
      </c>
      <c r="L6" s="92" t="s">
        <v>208</v>
      </c>
    </row>
    <row r="8" spans="2:19" ht="12.75">
      <c r="B8" s="74"/>
      <c r="C8" s="74"/>
      <c r="D8" s="94" t="s">
        <v>7</v>
      </c>
      <c r="E8" s="77" t="s">
        <v>0</v>
      </c>
      <c r="F8" s="99" t="s">
        <v>79</v>
      </c>
      <c r="G8" s="100"/>
      <c r="H8" s="79" t="s">
        <v>205</v>
      </c>
      <c r="I8" s="33" t="s">
        <v>9</v>
      </c>
      <c r="J8" s="77"/>
      <c r="K8" s="38" t="s">
        <v>10</v>
      </c>
      <c r="L8" s="87" t="s">
        <v>10</v>
      </c>
      <c r="M8" s="2"/>
      <c r="N8" s="2"/>
      <c r="O8" s="2"/>
      <c r="P8" s="2"/>
      <c r="Q8" s="2"/>
      <c r="R8" s="2"/>
      <c r="S8" s="2"/>
    </row>
    <row r="9" spans="2:19" ht="12.75">
      <c r="B9" s="81" t="s">
        <v>4</v>
      </c>
      <c r="C9" s="81" t="s">
        <v>4</v>
      </c>
      <c r="D9" s="97"/>
      <c r="E9" s="78"/>
      <c r="F9" s="101" t="s">
        <v>8</v>
      </c>
      <c r="G9" s="102"/>
      <c r="H9" s="85" t="s">
        <v>206</v>
      </c>
      <c r="I9" s="12" t="s">
        <v>195</v>
      </c>
      <c r="J9" s="86" t="s">
        <v>83</v>
      </c>
      <c r="K9" s="25" t="s">
        <v>84</v>
      </c>
      <c r="L9" s="89" t="s">
        <v>84</v>
      </c>
      <c r="M9" s="2"/>
      <c r="N9" s="2"/>
      <c r="O9" s="2"/>
      <c r="P9" s="2"/>
      <c r="Q9" s="2"/>
      <c r="R9" s="2"/>
      <c r="S9" s="2"/>
    </row>
    <row r="10" spans="2:19" ht="12.75">
      <c r="B10" s="75"/>
      <c r="C10" s="75"/>
      <c r="D10" s="97"/>
      <c r="E10" s="78"/>
      <c r="F10" s="12" t="s">
        <v>80</v>
      </c>
      <c r="G10" s="12" t="s">
        <v>80</v>
      </c>
      <c r="H10" s="85" t="s">
        <v>197</v>
      </c>
      <c r="I10" s="12" t="s">
        <v>196</v>
      </c>
      <c r="J10" s="86" t="s">
        <v>6</v>
      </c>
      <c r="K10" s="25" t="s">
        <v>83</v>
      </c>
      <c r="L10" s="90">
        <v>35795</v>
      </c>
      <c r="M10" s="2"/>
      <c r="N10" s="2"/>
      <c r="O10" s="2"/>
      <c r="P10" s="2"/>
      <c r="Q10" s="2"/>
      <c r="R10" s="2"/>
      <c r="S10" s="2"/>
    </row>
    <row r="11" spans="2:19" ht="12.75">
      <c r="B11" s="82" t="s">
        <v>5</v>
      </c>
      <c r="C11" s="84" t="s">
        <v>6</v>
      </c>
      <c r="D11" s="98"/>
      <c r="E11" s="13" t="s">
        <v>8</v>
      </c>
      <c r="F11" s="13" t="s">
        <v>81</v>
      </c>
      <c r="G11" s="13" t="s">
        <v>82</v>
      </c>
      <c r="H11" s="13" t="s">
        <v>8</v>
      </c>
      <c r="I11" s="13" t="s">
        <v>8</v>
      </c>
      <c r="J11" s="83"/>
      <c r="K11" s="29" t="s">
        <v>6</v>
      </c>
      <c r="L11" s="88"/>
      <c r="M11" s="2"/>
      <c r="N11" s="2"/>
      <c r="O11" s="2"/>
      <c r="P11" s="2"/>
      <c r="Q11" s="2"/>
      <c r="R11" s="2"/>
      <c r="S11" s="2"/>
    </row>
    <row r="12" spans="2:15" ht="12.75">
      <c r="B12" s="7">
        <v>6</v>
      </c>
      <c r="C12" s="7" t="s">
        <v>29</v>
      </c>
      <c r="D12" s="28" t="s">
        <v>94</v>
      </c>
      <c r="E12" s="6"/>
      <c r="F12" s="6"/>
      <c r="G12" s="6"/>
      <c r="H12" s="6"/>
      <c r="I12" s="6"/>
      <c r="J12" s="41"/>
      <c r="K12" s="4"/>
      <c r="L12" s="6"/>
      <c r="M12" s="2"/>
      <c r="N12" s="2"/>
      <c r="O12" s="2"/>
    </row>
    <row r="13" spans="2:15" ht="18">
      <c r="B13" s="7"/>
      <c r="C13" s="7"/>
      <c r="D13" s="15" t="s">
        <v>167</v>
      </c>
      <c r="E13" s="62"/>
      <c r="F13" s="18"/>
      <c r="G13" s="18"/>
      <c r="H13" s="18"/>
      <c r="I13" s="18"/>
      <c r="J13" s="41"/>
      <c r="K13" s="20"/>
      <c r="L13" s="18"/>
      <c r="M13" s="2"/>
      <c r="N13" s="2"/>
      <c r="O13" s="2"/>
    </row>
    <row r="14" spans="2:15" ht="12.75">
      <c r="B14" s="7"/>
      <c r="C14" s="7"/>
      <c r="D14" s="15" t="s">
        <v>168</v>
      </c>
      <c r="E14" s="18"/>
      <c r="F14" s="18"/>
      <c r="G14" s="18"/>
      <c r="H14" s="18"/>
      <c r="I14" s="18"/>
      <c r="J14" s="41"/>
      <c r="K14" s="20"/>
      <c r="L14" s="18"/>
      <c r="M14" s="2"/>
      <c r="N14" s="2"/>
      <c r="O14" s="2"/>
    </row>
    <row r="15" spans="2:15" ht="12.75">
      <c r="B15" s="7"/>
      <c r="C15" s="7"/>
      <c r="D15" s="9" t="s">
        <v>12</v>
      </c>
      <c r="E15" s="18">
        <v>8759.4</v>
      </c>
      <c r="F15" s="18"/>
      <c r="G15" s="18"/>
      <c r="H15" s="18"/>
      <c r="I15" s="18"/>
      <c r="J15" s="41"/>
      <c r="K15" s="20"/>
      <c r="L15" s="18"/>
      <c r="M15" s="2"/>
      <c r="N15" s="2"/>
      <c r="O15" s="2"/>
    </row>
    <row r="16" spans="2:15" ht="12.75">
      <c r="B16" s="7"/>
      <c r="C16" s="7"/>
      <c r="D16" s="9" t="s">
        <v>13</v>
      </c>
      <c r="E16" s="18">
        <v>11941.5</v>
      </c>
      <c r="F16" s="18"/>
      <c r="G16" s="18"/>
      <c r="H16" s="18"/>
      <c r="I16" s="18"/>
      <c r="J16" s="41"/>
      <c r="K16" s="20"/>
      <c r="L16" s="18"/>
      <c r="M16" s="2"/>
      <c r="N16" s="2"/>
      <c r="O16" s="2"/>
    </row>
    <row r="17" spans="2:15" ht="12.75">
      <c r="B17" s="7"/>
      <c r="C17" s="7"/>
      <c r="D17" s="9" t="s">
        <v>14</v>
      </c>
      <c r="E17" s="18">
        <v>38218.5</v>
      </c>
      <c r="F17" s="18"/>
      <c r="G17" s="18"/>
      <c r="H17" s="18"/>
      <c r="I17" s="18"/>
      <c r="J17" s="41"/>
      <c r="K17" s="20"/>
      <c r="L17" s="18"/>
      <c r="M17" s="2"/>
      <c r="N17" s="2"/>
      <c r="O17" s="2"/>
    </row>
    <row r="18" spans="2:15" ht="12.75">
      <c r="B18" s="7"/>
      <c r="C18" s="7"/>
      <c r="D18" s="9" t="s">
        <v>33</v>
      </c>
      <c r="E18" s="18">
        <v>875.7</v>
      </c>
      <c r="F18" s="18"/>
      <c r="G18" s="18"/>
      <c r="H18" s="18"/>
      <c r="I18" s="18"/>
      <c r="J18" s="41"/>
      <c r="K18" s="20"/>
      <c r="L18" s="18"/>
      <c r="M18" s="2"/>
      <c r="N18" s="2"/>
      <c r="O18" s="2"/>
    </row>
    <row r="19" spans="2:15" ht="12.75">
      <c r="B19" s="7"/>
      <c r="C19" s="7"/>
      <c r="D19" s="9" t="s">
        <v>15</v>
      </c>
      <c r="E19" s="18">
        <v>3500</v>
      </c>
      <c r="F19" s="18"/>
      <c r="G19" s="18"/>
      <c r="H19" s="18"/>
      <c r="I19" s="18"/>
      <c r="J19" s="41"/>
      <c r="K19" s="20"/>
      <c r="L19" s="18"/>
      <c r="M19" s="2"/>
      <c r="N19" s="2"/>
      <c r="O19" s="2"/>
    </row>
    <row r="20" spans="2:15" ht="12.75">
      <c r="B20" s="14"/>
      <c r="C20" s="14"/>
      <c r="D20" s="10" t="s">
        <v>3</v>
      </c>
      <c r="E20" s="19">
        <f>SUM(E15:E19)</f>
        <v>63295.1</v>
      </c>
      <c r="F20" s="19">
        <f>16528.8</f>
        <v>16528.8</v>
      </c>
      <c r="G20" s="19">
        <v>9171.4</v>
      </c>
      <c r="H20" s="19">
        <f>+F20+G20</f>
        <v>25700.199999999997</v>
      </c>
      <c r="I20" s="19">
        <v>115</v>
      </c>
      <c r="J20" s="22">
        <v>33542</v>
      </c>
      <c r="K20" s="21">
        <v>170</v>
      </c>
      <c r="L20" s="19">
        <v>115</v>
      </c>
      <c r="M20" s="2"/>
      <c r="N20" s="2"/>
      <c r="O20" s="2"/>
    </row>
    <row r="21" spans="2:15" ht="12.75">
      <c r="B21" s="7" t="s">
        <v>78</v>
      </c>
      <c r="C21" s="7" t="s">
        <v>32</v>
      </c>
      <c r="D21" s="28" t="s">
        <v>95</v>
      </c>
      <c r="E21" s="18"/>
      <c r="F21" s="18"/>
      <c r="G21" s="18"/>
      <c r="H21" s="18"/>
      <c r="I21" s="18"/>
      <c r="J21" s="41"/>
      <c r="K21" s="20"/>
      <c r="L21" s="18"/>
      <c r="M21" s="2"/>
      <c r="N21" s="2"/>
      <c r="O21" s="2"/>
    </row>
    <row r="22" spans="2:15" ht="18">
      <c r="B22" s="7"/>
      <c r="C22" s="7"/>
      <c r="D22" s="15" t="s">
        <v>130</v>
      </c>
      <c r="E22" s="62"/>
      <c r="F22" s="18"/>
      <c r="G22" s="18"/>
      <c r="H22" s="18"/>
      <c r="I22" s="18"/>
      <c r="J22" s="64"/>
      <c r="K22" s="20"/>
      <c r="L22" s="18"/>
      <c r="M22" s="2"/>
      <c r="N22" s="2"/>
      <c r="O22" s="2"/>
    </row>
    <row r="23" spans="2:15" ht="12.75">
      <c r="B23" s="16"/>
      <c r="C23" s="16"/>
      <c r="D23" s="15" t="s">
        <v>131</v>
      </c>
      <c r="E23" s="18"/>
      <c r="F23" s="18"/>
      <c r="G23" s="18"/>
      <c r="H23" s="18"/>
      <c r="I23" s="18"/>
      <c r="J23" s="41"/>
      <c r="K23" s="20"/>
      <c r="L23" s="18"/>
      <c r="M23" s="2"/>
      <c r="N23" s="2"/>
      <c r="O23" s="2"/>
    </row>
    <row r="24" spans="2:15" ht="12.75">
      <c r="B24" s="16"/>
      <c r="C24" s="16"/>
      <c r="D24" s="9" t="s">
        <v>12</v>
      </c>
      <c r="E24" s="47"/>
      <c r="F24" s="18"/>
      <c r="G24" s="18"/>
      <c r="H24" s="18"/>
      <c r="I24" s="18"/>
      <c r="J24" s="41"/>
      <c r="K24" s="20"/>
      <c r="L24" s="18"/>
      <c r="M24" s="2"/>
      <c r="N24" s="2"/>
      <c r="O24" s="2"/>
    </row>
    <row r="25" spans="2:15" ht="12.75">
      <c r="B25" s="16"/>
      <c r="C25" s="16"/>
      <c r="D25" s="9" t="s">
        <v>13</v>
      </c>
      <c r="E25" s="47"/>
      <c r="F25" s="18"/>
      <c r="G25" s="18"/>
      <c r="H25" s="18"/>
      <c r="I25" s="18"/>
      <c r="J25" s="41"/>
      <c r="K25" s="20"/>
      <c r="L25" s="18"/>
      <c r="M25" s="2"/>
      <c r="N25" s="2"/>
      <c r="O25" s="2"/>
    </row>
    <row r="26" spans="2:16" ht="12.75">
      <c r="B26" s="16"/>
      <c r="C26" s="16"/>
      <c r="D26" s="9" t="s">
        <v>14</v>
      </c>
      <c r="E26" s="18">
        <v>7300.701948</v>
      </c>
      <c r="F26" s="18"/>
      <c r="G26" s="18"/>
      <c r="H26" s="18"/>
      <c r="I26" s="18"/>
      <c r="J26" s="41"/>
      <c r="K26" s="20"/>
      <c r="L26" s="18"/>
      <c r="M26" s="2"/>
      <c r="N26" s="45"/>
      <c r="O26" s="45"/>
      <c r="P26" s="45"/>
    </row>
    <row r="27" spans="2:16" ht="12.75" customHeight="1">
      <c r="B27" s="16"/>
      <c r="C27" s="16"/>
      <c r="D27" s="9" t="s">
        <v>33</v>
      </c>
      <c r="E27" s="53" t="s">
        <v>73</v>
      </c>
      <c r="F27" s="18"/>
      <c r="G27" s="18"/>
      <c r="H27" s="18"/>
      <c r="I27" s="18"/>
      <c r="J27" s="64"/>
      <c r="K27" s="20"/>
      <c r="L27" s="18"/>
      <c r="M27" s="2"/>
      <c r="N27" s="45"/>
      <c r="O27" s="45"/>
      <c r="P27" s="45"/>
    </row>
    <row r="28" spans="2:16" ht="12.75">
      <c r="B28" s="16"/>
      <c r="C28" s="16"/>
      <c r="D28" s="9" t="s">
        <v>15</v>
      </c>
      <c r="E28" s="53" t="s">
        <v>73</v>
      </c>
      <c r="F28" s="18"/>
      <c r="G28" s="18"/>
      <c r="H28" s="18"/>
      <c r="I28" s="18"/>
      <c r="J28" s="41"/>
      <c r="K28" s="20"/>
      <c r="L28" s="18"/>
      <c r="M28" s="2"/>
      <c r="N28" s="45"/>
      <c r="O28" s="45"/>
      <c r="P28" s="45"/>
    </row>
    <row r="29" spans="2:16" ht="12.75">
      <c r="B29" s="17"/>
      <c r="C29" s="17"/>
      <c r="D29" s="10" t="s">
        <v>3</v>
      </c>
      <c r="E29" s="19">
        <f>SUM(E24:E28)</f>
        <v>7300.701948</v>
      </c>
      <c r="F29" s="19">
        <v>2768</v>
      </c>
      <c r="G29" s="19">
        <v>1195.750496</v>
      </c>
      <c r="H29" s="19">
        <f>+F29+G29</f>
        <v>3963.750496</v>
      </c>
      <c r="I29" s="19">
        <v>43</v>
      </c>
      <c r="J29" s="22">
        <v>35976</v>
      </c>
      <c r="K29" s="21">
        <v>85</v>
      </c>
      <c r="L29" s="19">
        <v>85</v>
      </c>
      <c r="M29" s="2"/>
      <c r="N29" s="45"/>
      <c r="O29" s="45"/>
      <c r="P29" s="45"/>
    </row>
    <row r="30" spans="2:16" ht="12.75">
      <c r="B30" s="7" t="s">
        <v>30</v>
      </c>
      <c r="C30" s="7" t="s">
        <v>31</v>
      </c>
      <c r="D30" s="28" t="s">
        <v>99</v>
      </c>
      <c r="E30" s="18"/>
      <c r="F30" s="18"/>
      <c r="G30" s="18"/>
      <c r="H30" s="18"/>
      <c r="I30" s="18"/>
      <c r="J30" s="41"/>
      <c r="K30" s="20"/>
      <c r="L30" s="18"/>
      <c r="M30" s="2"/>
      <c r="N30" s="45"/>
      <c r="O30" s="45"/>
      <c r="P30" s="45"/>
    </row>
    <row r="31" spans="2:16" ht="18">
      <c r="B31" s="7"/>
      <c r="C31" s="63"/>
      <c r="D31" s="28" t="s">
        <v>97</v>
      </c>
      <c r="E31" s="62"/>
      <c r="F31" s="18"/>
      <c r="G31" s="18"/>
      <c r="H31" s="18"/>
      <c r="I31" s="18"/>
      <c r="J31" s="41"/>
      <c r="K31" s="20"/>
      <c r="L31" s="18"/>
      <c r="M31" s="2"/>
      <c r="N31" s="45"/>
      <c r="O31" s="45"/>
      <c r="P31" s="45"/>
    </row>
    <row r="32" spans="2:16" ht="12.75">
      <c r="B32" s="16"/>
      <c r="C32" s="16"/>
      <c r="D32" s="15" t="s">
        <v>141</v>
      </c>
      <c r="E32" s="18"/>
      <c r="F32" s="18"/>
      <c r="G32" s="18"/>
      <c r="H32" s="18"/>
      <c r="I32" s="18"/>
      <c r="J32" s="41"/>
      <c r="K32" s="20"/>
      <c r="L32" s="18"/>
      <c r="M32" s="2"/>
      <c r="N32" s="45"/>
      <c r="O32" s="45"/>
      <c r="P32" s="2"/>
    </row>
    <row r="33" spans="2:15" ht="12.75">
      <c r="B33" s="16"/>
      <c r="C33" s="16"/>
      <c r="D33" s="9" t="s">
        <v>12</v>
      </c>
      <c r="E33" s="18">
        <v>338</v>
      </c>
      <c r="F33" s="18"/>
      <c r="G33" s="18"/>
      <c r="H33" s="18"/>
      <c r="I33" s="18"/>
      <c r="J33" s="41"/>
      <c r="K33" s="20"/>
      <c r="L33" s="18"/>
      <c r="M33" s="2"/>
      <c r="N33" s="45"/>
      <c r="O33" s="2"/>
    </row>
    <row r="34" spans="2:15" ht="12.75">
      <c r="B34" s="16"/>
      <c r="C34" s="16"/>
      <c r="D34" s="9" t="s">
        <v>13</v>
      </c>
      <c r="E34" s="18">
        <v>7215</v>
      </c>
      <c r="F34" s="18"/>
      <c r="G34" s="18"/>
      <c r="H34" s="18"/>
      <c r="I34" s="18"/>
      <c r="J34" s="41"/>
      <c r="K34" s="20"/>
      <c r="L34" s="18"/>
      <c r="M34" s="2"/>
      <c r="N34" s="45"/>
      <c r="O34" s="2"/>
    </row>
    <row r="35" spans="2:15" ht="12.75">
      <c r="B35" s="16"/>
      <c r="C35" s="16"/>
      <c r="D35" s="9" t="s">
        <v>14</v>
      </c>
      <c r="E35" s="18">
        <v>2640</v>
      </c>
      <c r="F35" s="18"/>
      <c r="G35" s="18"/>
      <c r="H35" s="18"/>
      <c r="I35" s="18"/>
      <c r="J35" s="41"/>
      <c r="K35" s="20"/>
      <c r="L35" s="18"/>
      <c r="M35" s="2"/>
      <c r="N35" s="45"/>
      <c r="O35" s="2"/>
    </row>
    <row r="36" spans="2:15" ht="12.75">
      <c r="B36" s="16"/>
      <c r="C36" s="16"/>
      <c r="D36" s="9" t="s">
        <v>33</v>
      </c>
      <c r="E36" s="18">
        <v>1037</v>
      </c>
      <c r="F36" s="18"/>
      <c r="G36" s="18"/>
      <c r="H36" s="18"/>
      <c r="I36" s="18"/>
      <c r="J36" s="41"/>
      <c r="K36" s="20"/>
      <c r="L36" s="18"/>
      <c r="M36" s="2"/>
      <c r="N36" s="45"/>
      <c r="O36" s="2"/>
    </row>
    <row r="37" spans="2:15" ht="12.75">
      <c r="B37" s="16"/>
      <c r="C37" s="16"/>
      <c r="D37" s="9" t="s">
        <v>15</v>
      </c>
      <c r="E37" s="18">
        <v>3120</v>
      </c>
      <c r="F37" s="27"/>
      <c r="G37" s="18"/>
      <c r="H37" s="18"/>
      <c r="I37" s="18"/>
      <c r="J37" s="41"/>
      <c r="K37" s="20"/>
      <c r="L37" s="27"/>
      <c r="M37" s="2"/>
      <c r="N37" s="45"/>
      <c r="O37" s="2"/>
    </row>
    <row r="38" spans="2:15" ht="12.75">
      <c r="B38" s="17"/>
      <c r="C38" s="17"/>
      <c r="D38" s="10" t="s">
        <v>3</v>
      </c>
      <c r="E38" s="19">
        <f>SUM(E33:E37)</f>
        <v>14350</v>
      </c>
      <c r="F38" s="19">
        <v>4893</v>
      </c>
      <c r="G38" s="19">
        <v>1814.7</v>
      </c>
      <c r="H38" s="19">
        <f>+F38+G38</f>
        <v>6707.7</v>
      </c>
      <c r="I38" s="19">
        <v>43</v>
      </c>
      <c r="J38" s="40">
        <v>33603</v>
      </c>
      <c r="K38" s="21">
        <v>60</v>
      </c>
      <c r="L38" s="19">
        <v>34</v>
      </c>
      <c r="M38" s="2"/>
      <c r="N38" s="45"/>
      <c r="O38" s="2"/>
    </row>
    <row r="39" spans="2:15" ht="12.75">
      <c r="B39" s="7" t="s">
        <v>34</v>
      </c>
      <c r="C39" s="7" t="s">
        <v>35</v>
      </c>
      <c r="D39" s="28" t="s">
        <v>174</v>
      </c>
      <c r="E39" s="18"/>
      <c r="F39" s="18"/>
      <c r="G39" s="18"/>
      <c r="H39" s="18"/>
      <c r="I39" s="18"/>
      <c r="J39" s="41"/>
      <c r="K39" s="20"/>
      <c r="L39" s="18"/>
      <c r="M39" s="2"/>
      <c r="N39" s="45"/>
      <c r="O39" s="2"/>
    </row>
    <row r="40" spans="2:15" ht="18">
      <c r="B40" s="16"/>
      <c r="C40" s="63"/>
      <c r="D40" s="15" t="s">
        <v>151</v>
      </c>
      <c r="E40" s="62"/>
      <c r="F40" s="18"/>
      <c r="G40" s="18"/>
      <c r="H40" s="18"/>
      <c r="I40" s="18"/>
      <c r="J40" s="41"/>
      <c r="K40" s="20"/>
      <c r="L40" s="18"/>
      <c r="M40" s="2"/>
      <c r="N40" s="45"/>
      <c r="O40" s="2"/>
    </row>
    <row r="41" spans="2:15" ht="12.75">
      <c r="B41" s="16"/>
      <c r="C41" s="16"/>
      <c r="D41" s="23" t="s">
        <v>116</v>
      </c>
      <c r="E41" s="18"/>
      <c r="F41" s="18"/>
      <c r="G41" s="18"/>
      <c r="H41" s="18"/>
      <c r="I41" s="18"/>
      <c r="J41" s="41"/>
      <c r="K41" s="20"/>
      <c r="L41" s="18"/>
      <c r="M41" s="2"/>
      <c r="N41" s="2"/>
      <c r="O41" s="2"/>
    </row>
    <row r="42" spans="2:15" ht="12.75">
      <c r="B42" s="16"/>
      <c r="C42" s="16"/>
      <c r="D42" s="9" t="s">
        <v>12</v>
      </c>
      <c r="E42" s="18">
        <v>1.938</v>
      </c>
      <c r="F42" s="18"/>
      <c r="G42" s="18"/>
      <c r="H42" s="18"/>
      <c r="I42" s="18"/>
      <c r="J42" s="41"/>
      <c r="K42" s="20"/>
      <c r="L42" s="18"/>
      <c r="M42" s="2"/>
      <c r="N42" s="2"/>
      <c r="O42" s="2"/>
    </row>
    <row r="43" spans="2:15" ht="12.75">
      <c r="B43" s="16"/>
      <c r="C43" s="16"/>
      <c r="D43" s="9" t="s">
        <v>13</v>
      </c>
      <c r="E43" s="18">
        <v>919.199926</v>
      </c>
      <c r="F43" s="18"/>
      <c r="G43" s="18"/>
      <c r="H43" s="18"/>
      <c r="I43" s="18"/>
      <c r="J43" s="41"/>
      <c r="K43" s="20"/>
      <c r="L43" s="18"/>
      <c r="M43" s="2"/>
      <c r="N43" s="2"/>
      <c r="O43" s="2"/>
    </row>
    <row r="44" spans="2:15" ht="12.75">
      <c r="B44" s="16"/>
      <c r="C44" s="16"/>
      <c r="D44" s="9" t="s">
        <v>14</v>
      </c>
      <c r="E44" s="18">
        <v>5079.5</v>
      </c>
      <c r="F44" s="18"/>
      <c r="G44" s="18"/>
      <c r="H44" s="18"/>
      <c r="I44" s="18"/>
      <c r="J44" s="41"/>
      <c r="K44" s="20"/>
      <c r="L44" s="18"/>
      <c r="M44" s="2"/>
      <c r="N44" s="2"/>
      <c r="O44" s="2"/>
    </row>
    <row r="45" spans="2:15" ht="12.75">
      <c r="B45" s="16"/>
      <c r="C45" s="16"/>
      <c r="D45" s="9" t="s">
        <v>33</v>
      </c>
      <c r="E45" s="52" t="s">
        <v>73</v>
      </c>
      <c r="F45" s="18"/>
      <c r="G45" s="18"/>
      <c r="H45" s="18"/>
      <c r="I45" s="18"/>
      <c r="J45" s="41"/>
      <c r="K45" s="20"/>
      <c r="L45" s="18"/>
      <c r="M45" s="2"/>
      <c r="N45" s="2"/>
      <c r="O45" s="2"/>
    </row>
    <row r="46" spans="2:15" ht="12.75">
      <c r="B46" s="16"/>
      <c r="C46" s="16"/>
      <c r="D46" s="9" t="s">
        <v>15</v>
      </c>
      <c r="E46" s="18">
        <v>2400</v>
      </c>
      <c r="F46" s="18"/>
      <c r="G46" s="18"/>
      <c r="H46" s="18"/>
      <c r="I46" s="18"/>
      <c r="J46" s="41"/>
      <c r="K46" s="20"/>
      <c r="L46" s="18"/>
      <c r="M46" s="2"/>
      <c r="N46" s="2"/>
      <c r="O46" s="2"/>
    </row>
    <row r="47" spans="2:15" ht="12.75">
      <c r="B47" s="17"/>
      <c r="C47" s="17"/>
      <c r="D47" s="10" t="s">
        <v>3</v>
      </c>
      <c r="E47" s="19">
        <f>SUM(E42:E46)</f>
        <v>8400.637926</v>
      </c>
      <c r="F47" s="19">
        <f>2160</f>
        <v>2160</v>
      </c>
      <c r="G47" s="19">
        <v>2083.2</v>
      </c>
      <c r="H47" s="19">
        <f>+F47+G47</f>
        <v>4243.2</v>
      </c>
      <c r="I47" s="19">
        <v>39</v>
      </c>
      <c r="J47" s="40">
        <v>32873</v>
      </c>
      <c r="K47" s="44">
        <v>0</v>
      </c>
      <c r="L47" s="19">
        <v>0</v>
      </c>
      <c r="M47" s="2"/>
      <c r="N47" s="2"/>
      <c r="O47" s="2"/>
    </row>
    <row r="48" spans="2:15" ht="12.75">
      <c r="B48" s="7" t="s">
        <v>34</v>
      </c>
      <c r="C48" s="7" t="s">
        <v>36</v>
      </c>
      <c r="D48" s="28" t="s">
        <v>146</v>
      </c>
      <c r="E48" s="18"/>
      <c r="F48" s="18"/>
      <c r="G48" s="18"/>
      <c r="H48" s="18"/>
      <c r="I48" s="18"/>
      <c r="J48" s="41"/>
      <c r="K48" s="20"/>
      <c r="L48" s="18"/>
      <c r="M48" s="2"/>
      <c r="N48" s="2"/>
      <c r="O48" s="2"/>
    </row>
    <row r="49" spans="2:15" ht="18">
      <c r="B49" s="16"/>
      <c r="C49" s="63"/>
      <c r="D49" s="6" t="s">
        <v>124</v>
      </c>
      <c r="E49" s="62"/>
      <c r="F49" s="18"/>
      <c r="G49" s="18"/>
      <c r="H49" s="18"/>
      <c r="I49" s="18"/>
      <c r="J49" s="41"/>
      <c r="K49" s="20"/>
      <c r="L49" s="18"/>
      <c r="M49" s="2"/>
      <c r="N49" s="2"/>
      <c r="O49" s="2"/>
    </row>
    <row r="50" spans="2:15" ht="12.75">
      <c r="B50" s="16"/>
      <c r="C50" s="16"/>
      <c r="D50" s="15" t="s">
        <v>110</v>
      </c>
      <c r="E50" s="18"/>
      <c r="F50" s="18"/>
      <c r="G50" s="18"/>
      <c r="H50" s="18"/>
      <c r="I50" s="18"/>
      <c r="J50" s="41"/>
      <c r="K50" s="20"/>
      <c r="L50" s="18"/>
      <c r="M50" s="2"/>
      <c r="N50" s="2"/>
      <c r="O50" s="2"/>
    </row>
    <row r="51" spans="2:15" ht="12.75">
      <c r="B51" s="16"/>
      <c r="C51" s="16"/>
      <c r="D51" s="15" t="s">
        <v>109</v>
      </c>
      <c r="E51" s="18"/>
      <c r="F51" s="18"/>
      <c r="G51" s="18"/>
      <c r="H51" s="18"/>
      <c r="I51" s="18"/>
      <c r="J51" s="41"/>
      <c r="K51" s="20"/>
      <c r="L51" s="18"/>
      <c r="M51" s="2"/>
      <c r="N51" s="2"/>
      <c r="O51" s="2"/>
    </row>
    <row r="52" spans="2:15" ht="12.75">
      <c r="B52" s="16"/>
      <c r="C52" s="16"/>
      <c r="D52" s="9" t="s">
        <v>12</v>
      </c>
      <c r="E52" s="18">
        <v>50</v>
      </c>
      <c r="F52" s="18"/>
      <c r="G52" s="18"/>
      <c r="H52" s="18"/>
      <c r="I52" s="18"/>
      <c r="J52" s="41"/>
      <c r="K52" s="20"/>
      <c r="L52" s="18"/>
      <c r="M52" s="2"/>
      <c r="N52" s="2"/>
      <c r="O52" s="2"/>
    </row>
    <row r="53" spans="2:15" ht="12.75">
      <c r="B53" s="16"/>
      <c r="C53" s="16"/>
      <c r="D53" s="9" t="s">
        <v>13</v>
      </c>
      <c r="E53" s="18">
        <v>474</v>
      </c>
      <c r="F53" s="18"/>
      <c r="G53" s="18"/>
      <c r="H53" s="18"/>
      <c r="I53" s="18"/>
      <c r="J53" s="41"/>
      <c r="K53" s="20"/>
      <c r="L53" s="18"/>
      <c r="M53" s="2"/>
      <c r="N53" s="2"/>
      <c r="O53" s="2"/>
    </row>
    <row r="54" spans="2:15" ht="12.75">
      <c r="B54" s="16"/>
      <c r="C54" s="16"/>
      <c r="D54" s="9" t="s">
        <v>14</v>
      </c>
      <c r="E54" s="18">
        <v>22166</v>
      </c>
      <c r="F54" s="18"/>
      <c r="G54" s="18"/>
      <c r="H54" s="18"/>
      <c r="I54" s="18"/>
      <c r="J54" s="41"/>
      <c r="K54" s="20"/>
      <c r="L54" s="18"/>
      <c r="M54" s="2"/>
      <c r="N54" s="2"/>
      <c r="O54" s="2"/>
    </row>
    <row r="55" spans="2:15" ht="12.75">
      <c r="B55" s="16"/>
      <c r="C55" s="16"/>
      <c r="D55" s="9" t="s">
        <v>33</v>
      </c>
      <c r="E55" s="52" t="s">
        <v>73</v>
      </c>
      <c r="F55" s="18"/>
      <c r="G55" s="18"/>
      <c r="H55" s="18"/>
      <c r="I55" s="18"/>
      <c r="J55" s="41"/>
      <c r="K55" s="20"/>
      <c r="L55" s="18"/>
      <c r="M55" s="2"/>
      <c r="N55" s="2"/>
      <c r="O55" s="2"/>
    </row>
    <row r="56" spans="2:15" ht="12.75">
      <c r="B56" s="16"/>
      <c r="C56" s="16"/>
      <c r="D56" s="9" t="s">
        <v>15</v>
      </c>
      <c r="E56" s="18">
        <v>9076</v>
      </c>
      <c r="F56" s="18"/>
      <c r="G56" s="18"/>
      <c r="H56" s="18"/>
      <c r="I56" s="18"/>
      <c r="J56" s="41"/>
      <c r="K56" s="20"/>
      <c r="L56" s="18"/>
      <c r="M56" s="2"/>
      <c r="N56" s="2"/>
      <c r="O56" s="2"/>
    </row>
    <row r="57" spans="2:15" ht="12.75">
      <c r="B57" s="17"/>
      <c r="C57" s="17"/>
      <c r="D57" s="10" t="s">
        <v>3</v>
      </c>
      <c r="E57" s="19">
        <f>SUM(E52:E56)</f>
        <v>31766</v>
      </c>
      <c r="F57" s="19">
        <f>4084.2</f>
        <v>4084.2</v>
      </c>
      <c r="G57" s="19">
        <v>5045.361</v>
      </c>
      <c r="H57" s="19">
        <f>+F57+G57</f>
        <v>9129.561</v>
      </c>
      <c r="I57" s="19">
        <v>125</v>
      </c>
      <c r="J57" s="24">
        <v>34516</v>
      </c>
      <c r="K57" s="21">
        <v>58</v>
      </c>
      <c r="L57" s="19">
        <v>58</v>
      </c>
      <c r="M57" s="2"/>
      <c r="N57" s="2"/>
      <c r="O57" s="2"/>
    </row>
    <row r="58" spans="2:19" ht="12.75">
      <c r="B58" s="11"/>
      <c r="C58" s="32"/>
      <c r="D58" s="94" t="s">
        <v>7</v>
      </c>
      <c r="E58" s="33" t="s">
        <v>0</v>
      </c>
      <c r="F58" s="99" t="s">
        <v>79</v>
      </c>
      <c r="G58" s="100"/>
      <c r="H58" s="68" t="s">
        <v>194</v>
      </c>
      <c r="I58" s="33" t="s">
        <v>9</v>
      </c>
      <c r="J58" s="38" t="s">
        <v>83</v>
      </c>
      <c r="K58" s="38" t="s">
        <v>10</v>
      </c>
      <c r="L58" s="33" t="s">
        <v>10</v>
      </c>
      <c r="M58" s="2"/>
      <c r="N58" s="2"/>
      <c r="O58" s="2"/>
      <c r="P58" s="2"/>
      <c r="Q58" s="2"/>
      <c r="R58" s="2"/>
      <c r="S58" s="2"/>
    </row>
    <row r="59" spans="2:19" ht="12.75">
      <c r="B59" s="12" t="s">
        <v>4</v>
      </c>
      <c r="C59" s="12" t="s">
        <v>4</v>
      </c>
      <c r="D59" s="95"/>
      <c r="E59" s="12"/>
      <c r="F59" s="101" t="s">
        <v>8</v>
      </c>
      <c r="G59" s="102"/>
      <c r="H59" s="69" t="s">
        <v>193</v>
      </c>
      <c r="I59" s="12" t="s">
        <v>195</v>
      </c>
      <c r="J59" s="25" t="s">
        <v>6</v>
      </c>
      <c r="K59" s="25" t="s">
        <v>84</v>
      </c>
      <c r="L59" s="12" t="s">
        <v>11</v>
      </c>
      <c r="M59" s="2"/>
      <c r="N59" s="2"/>
      <c r="O59" s="2"/>
      <c r="P59" s="2"/>
      <c r="Q59" s="2"/>
      <c r="R59" s="2"/>
      <c r="S59" s="2"/>
    </row>
    <row r="60" spans="2:19" ht="12.75">
      <c r="B60" s="12"/>
      <c r="C60" s="12"/>
      <c r="D60" s="95"/>
      <c r="E60" s="12"/>
      <c r="F60" s="12" t="s">
        <v>80</v>
      </c>
      <c r="G60" s="12" t="s">
        <v>80</v>
      </c>
      <c r="H60" s="12" t="s">
        <v>8</v>
      </c>
      <c r="I60" s="12" t="s">
        <v>196</v>
      </c>
      <c r="J60" s="25"/>
      <c r="K60" s="25" t="s">
        <v>83</v>
      </c>
      <c r="L60" s="12"/>
      <c r="M60" s="2"/>
      <c r="N60" s="2"/>
      <c r="O60" s="2"/>
      <c r="P60" s="2"/>
      <c r="Q60" s="2"/>
      <c r="R60" s="2"/>
      <c r="S60" s="2"/>
    </row>
    <row r="61" spans="2:19" ht="12.75">
      <c r="B61" s="13" t="s">
        <v>5</v>
      </c>
      <c r="C61" s="13" t="s">
        <v>6</v>
      </c>
      <c r="D61" s="96"/>
      <c r="E61" s="13" t="s">
        <v>8</v>
      </c>
      <c r="F61" s="13" t="s">
        <v>81</v>
      </c>
      <c r="G61" s="13" t="s">
        <v>82</v>
      </c>
      <c r="H61" s="13"/>
      <c r="I61" s="13" t="s">
        <v>8</v>
      </c>
      <c r="J61" s="29"/>
      <c r="K61" s="29" t="s">
        <v>6</v>
      </c>
      <c r="L61" s="13"/>
      <c r="M61" s="2"/>
      <c r="N61" s="2"/>
      <c r="O61" s="2"/>
      <c r="P61" s="2"/>
      <c r="Q61" s="2"/>
      <c r="R61" s="2"/>
      <c r="S61" s="2"/>
    </row>
    <row r="62" spans="2:15" ht="12.75">
      <c r="B62" s="16" t="s">
        <v>117</v>
      </c>
      <c r="C62" s="16" t="s">
        <v>190</v>
      </c>
      <c r="D62" s="28" t="s">
        <v>132</v>
      </c>
      <c r="E62" s="18"/>
      <c r="F62" s="18"/>
      <c r="G62" s="18"/>
      <c r="H62" s="18"/>
      <c r="I62" s="18"/>
      <c r="J62" s="41"/>
      <c r="K62" s="20"/>
      <c r="L62" s="18"/>
      <c r="M62" s="2"/>
      <c r="N62" s="2"/>
      <c r="O62" s="2"/>
    </row>
    <row r="63" spans="2:15" ht="18">
      <c r="B63" s="16"/>
      <c r="C63" s="16"/>
      <c r="D63" s="28" t="s">
        <v>173</v>
      </c>
      <c r="E63" s="62"/>
      <c r="F63" s="18"/>
      <c r="G63" s="18"/>
      <c r="H63" s="18"/>
      <c r="I63" s="18"/>
      <c r="J63" s="41"/>
      <c r="K63" s="20"/>
      <c r="L63" s="18"/>
      <c r="M63" s="2"/>
      <c r="N63" s="2"/>
      <c r="O63" s="2"/>
    </row>
    <row r="64" spans="2:15" ht="12.75">
      <c r="B64" s="16"/>
      <c r="C64" s="16"/>
      <c r="D64" s="23" t="s">
        <v>118</v>
      </c>
      <c r="E64" s="18"/>
      <c r="F64" s="18"/>
      <c r="G64" s="18"/>
      <c r="H64" s="18"/>
      <c r="I64" s="18"/>
      <c r="J64" s="41"/>
      <c r="K64" s="20"/>
      <c r="L64" s="18"/>
      <c r="M64" s="2"/>
      <c r="N64" s="2"/>
      <c r="O64" s="2"/>
    </row>
    <row r="65" spans="2:15" ht="12.75">
      <c r="B65" s="16"/>
      <c r="C65" s="16"/>
      <c r="D65" s="23" t="s">
        <v>192</v>
      </c>
      <c r="E65" s="18"/>
      <c r="F65" s="18"/>
      <c r="G65" s="18"/>
      <c r="H65" s="18"/>
      <c r="I65" s="18"/>
      <c r="J65" s="41"/>
      <c r="K65" s="20"/>
      <c r="L65" s="18"/>
      <c r="M65" s="2"/>
      <c r="N65" s="2"/>
      <c r="O65" s="2"/>
    </row>
    <row r="66" spans="2:15" ht="12.75">
      <c r="B66" s="16"/>
      <c r="C66" s="16"/>
      <c r="D66" s="9" t="s">
        <v>12</v>
      </c>
      <c r="E66" s="18">
        <v>835</v>
      </c>
      <c r="F66" s="18"/>
      <c r="G66" s="18"/>
      <c r="H66" s="18"/>
      <c r="I66" s="18"/>
      <c r="J66" s="41"/>
      <c r="K66" s="20"/>
      <c r="L66" s="18"/>
      <c r="M66" s="2"/>
      <c r="N66" s="2"/>
      <c r="O66" s="2"/>
    </row>
    <row r="67" spans="2:15" ht="12.75">
      <c r="B67" s="16"/>
      <c r="C67" s="16"/>
      <c r="D67" s="9" t="s">
        <v>133</v>
      </c>
      <c r="E67" s="18">
        <v>6516</v>
      </c>
      <c r="F67" s="18"/>
      <c r="G67" s="18"/>
      <c r="H67" s="18"/>
      <c r="I67" s="18"/>
      <c r="J67" s="41"/>
      <c r="K67" s="20"/>
      <c r="L67" s="18"/>
      <c r="M67" s="2"/>
      <c r="N67" s="2"/>
      <c r="O67" s="2"/>
    </row>
    <row r="68" spans="2:15" ht="12.75">
      <c r="B68" s="16"/>
      <c r="C68" s="16"/>
      <c r="D68" s="9" t="s">
        <v>134</v>
      </c>
      <c r="E68" s="18">
        <v>27840</v>
      </c>
      <c r="F68" s="18"/>
      <c r="G68" s="18"/>
      <c r="H68" s="18"/>
      <c r="I68" s="18"/>
      <c r="J68" s="41"/>
      <c r="K68" s="20"/>
      <c r="L68" s="18"/>
      <c r="M68" s="2"/>
      <c r="N68" s="2"/>
      <c r="O68" s="2"/>
    </row>
    <row r="69" spans="2:15" ht="12.75">
      <c r="B69" s="16"/>
      <c r="C69" s="16"/>
      <c r="D69" s="9" t="s">
        <v>65</v>
      </c>
      <c r="E69" s="18">
        <v>140</v>
      </c>
      <c r="F69" s="18"/>
      <c r="G69" s="18"/>
      <c r="H69" s="18"/>
      <c r="I69" s="18"/>
      <c r="J69" s="41"/>
      <c r="K69" s="20"/>
      <c r="L69" s="18"/>
      <c r="M69" s="2"/>
      <c r="N69" s="2"/>
      <c r="O69" s="2"/>
    </row>
    <row r="70" spans="2:15" ht="12.75">
      <c r="B70" s="16"/>
      <c r="C70" s="16"/>
      <c r="D70" s="9" t="s">
        <v>53</v>
      </c>
      <c r="E70" s="18">
        <v>83262</v>
      </c>
      <c r="F70" s="18"/>
      <c r="G70" s="18"/>
      <c r="H70" s="18"/>
      <c r="I70" s="18"/>
      <c r="J70" s="41"/>
      <c r="K70" s="20"/>
      <c r="L70" s="18"/>
      <c r="M70" s="2"/>
      <c r="N70" s="2"/>
      <c r="O70" s="2"/>
    </row>
    <row r="71" spans="2:15" ht="12.75">
      <c r="B71" s="16"/>
      <c r="C71" s="16"/>
      <c r="D71" s="9" t="s">
        <v>135</v>
      </c>
      <c r="E71" s="18">
        <v>74278</v>
      </c>
      <c r="F71" s="18"/>
      <c r="G71" s="18"/>
      <c r="H71" s="18"/>
      <c r="I71" s="18"/>
      <c r="J71" s="41"/>
      <c r="K71" s="20"/>
      <c r="L71" s="18"/>
      <c r="M71" s="2"/>
      <c r="N71" s="2"/>
      <c r="O71" s="2"/>
    </row>
    <row r="72" spans="2:15" ht="12.75">
      <c r="B72" s="16"/>
      <c r="C72" s="16"/>
      <c r="D72" s="9" t="s">
        <v>136</v>
      </c>
      <c r="E72" s="18">
        <v>2000</v>
      </c>
      <c r="F72" s="18"/>
      <c r="G72" s="18"/>
      <c r="H72" s="18"/>
      <c r="I72" s="18"/>
      <c r="J72" s="41"/>
      <c r="K72" s="20"/>
      <c r="L72" s="18"/>
      <c r="M72" s="2"/>
      <c r="N72" s="2"/>
      <c r="O72" s="2"/>
    </row>
    <row r="73" spans="2:15" ht="12.75">
      <c r="B73" s="16"/>
      <c r="C73" s="16"/>
      <c r="D73" s="9" t="s">
        <v>137</v>
      </c>
      <c r="E73" s="18">
        <v>700</v>
      </c>
      <c r="F73" s="18"/>
      <c r="G73" s="18"/>
      <c r="H73" s="18"/>
      <c r="I73" s="18"/>
      <c r="J73" s="41"/>
      <c r="K73" s="20"/>
      <c r="L73" s="18"/>
      <c r="M73" s="2"/>
      <c r="N73" s="2"/>
      <c r="O73" s="2"/>
    </row>
    <row r="74" spans="2:15" ht="12.75">
      <c r="B74" s="17"/>
      <c r="C74" s="17"/>
      <c r="D74" s="10" t="s">
        <v>3</v>
      </c>
      <c r="E74" s="19">
        <f>SUM(E66:E73)</f>
        <v>195571</v>
      </c>
      <c r="F74" s="19">
        <v>35203</v>
      </c>
      <c r="G74" s="19">
        <v>19729</v>
      </c>
      <c r="H74" s="19">
        <f>+F74+G74</f>
        <v>54932</v>
      </c>
      <c r="I74" s="19">
        <v>171</v>
      </c>
      <c r="J74" s="40">
        <v>35430</v>
      </c>
      <c r="K74" s="21">
        <v>410</v>
      </c>
      <c r="L74" s="19">
        <v>410</v>
      </c>
      <c r="M74" s="2"/>
      <c r="N74" s="2"/>
      <c r="O74" s="2"/>
    </row>
    <row r="75" spans="2:15" ht="12.75">
      <c r="B75" s="16" t="s">
        <v>37</v>
      </c>
      <c r="C75" s="16" t="s">
        <v>38</v>
      </c>
      <c r="D75" s="28" t="s">
        <v>148</v>
      </c>
      <c r="E75" s="18"/>
      <c r="F75" s="18"/>
      <c r="G75" s="18"/>
      <c r="H75" s="18"/>
      <c r="I75" s="18"/>
      <c r="J75" s="41"/>
      <c r="K75" s="20"/>
      <c r="L75" s="18"/>
      <c r="M75" s="2"/>
      <c r="N75" s="2"/>
      <c r="O75" s="2"/>
    </row>
    <row r="76" spans="2:15" ht="18">
      <c r="B76" s="16"/>
      <c r="C76" s="16"/>
      <c r="D76" s="15" t="s">
        <v>125</v>
      </c>
      <c r="E76" s="62"/>
      <c r="F76" s="18"/>
      <c r="G76" s="18"/>
      <c r="H76" s="18"/>
      <c r="I76" s="18"/>
      <c r="J76" s="41"/>
      <c r="K76" s="20"/>
      <c r="L76" s="18"/>
      <c r="M76" s="2"/>
      <c r="N76" s="2"/>
      <c r="O76" s="2"/>
    </row>
    <row r="77" spans="2:15" ht="12.75">
      <c r="B77" s="16"/>
      <c r="C77" s="16"/>
      <c r="D77" s="15" t="s">
        <v>126</v>
      </c>
      <c r="E77" s="18"/>
      <c r="F77" s="18"/>
      <c r="G77" s="18"/>
      <c r="H77" s="18"/>
      <c r="I77" s="18"/>
      <c r="J77" s="41"/>
      <c r="K77" s="20"/>
      <c r="L77" s="18"/>
      <c r="M77" s="2"/>
      <c r="N77" s="2"/>
      <c r="O77" s="2"/>
    </row>
    <row r="78" spans="2:15" ht="12.75">
      <c r="B78" s="16"/>
      <c r="C78" s="16"/>
      <c r="D78" s="9" t="s">
        <v>12</v>
      </c>
      <c r="E78" s="18">
        <v>49.7</v>
      </c>
      <c r="F78" s="18"/>
      <c r="G78" s="18"/>
      <c r="H78" s="18"/>
      <c r="I78" s="18"/>
      <c r="J78" s="41"/>
      <c r="K78" s="20"/>
      <c r="L78" s="18"/>
      <c r="M78" s="2"/>
      <c r="N78" s="2"/>
      <c r="O78" s="2"/>
    </row>
    <row r="79" spans="2:15" ht="12.75">
      <c r="B79" s="16"/>
      <c r="C79" s="16"/>
      <c r="D79" s="9" t="s">
        <v>13</v>
      </c>
      <c r="E79" s="18">
        <v>7658.3</v>
      </c>
      <c r="F79" s="18"/>
      <c r="G79" s="18"/>
      <c r="H79" s="18"/>
      <c r="I79" s="18"/>
      <c r="J79" s="41"/>
      <c r="K79" s="20"/>
      <c r="L79" s="18"/>
      <c r="M79" s="2"/>
      <c r="N79" s="2"/>
      <c r="O79" s="2"/>
    </row>
    <row r="80" spans="2:15" ht="12.75">
      <c r="B80" s="16"/>
      <c r="C80" s="16"/>
      <c r="D80" s="9" t="s">
        <v>14</v>
      </c>
      <c r="E80" s="18">
        <v>17239.2</v>
      </c>
      <c r="F80" s="18"/>
      <c r="G80" s="18"/>
      <c r="H80" s="18"/>
      <c r="I80" s="18"/>
      <c r="J80" s="41"/>
      <c r="K80" s="20"/>
      <c r="L80" s="18"/>
      <c r="M80" s="2"/>
      <c r="N80" s="2"/>
      <c r="O80" s="2"/>
    </row>
    <row r="81" spans="2:15" ht="12.75">
      <c r="B81" s="16"/>
      <c r="C81" s="16"/>
      <c r="D81" s="9" t="s">
        <v>33</v>
      </c>
      <c r="E81" s="52" t="s">
        <v>73</v>
      </c>
      <c r="F81" s="18"/>
      <c r="G81" s="18"/>
      <c r="H81" s="18"/>
      <c r="I81" s="18"/>
      <c r="J81" s="41"/>
      <c r="K81" s="20"/>
      <c r="L81" s="18"/>
      <c r="M81" s="2"/>
      <c r="N81" s="2"/>
      <c r="O81" s="2"/>
    </row>
    <row r="82" spans="2:15" ht="12.75">
      <c r="B82" s="16"/>
      <c r="C82" s="16"/>
      <c r="D82" s="9" t="s">
        <v>15</v>
      </c>
      <c r="E82" s="18">
        <v>9978</v>
      </c>
      <c r="F82" s="18"/>
      <c r="G82" s="18"/>
      <c r="H82" s="18"/>
      <c r="I82" s="18"/>
      <c r="J82" s="41"/>
      <c r="K82" s="20"/>
      <c r="L82" s="18"/>
      <c r="M82" s="2"/>
      <c r="N82" s="2"/>
      <c r="O82" s="2"/>
    </row>
    <row r="83" spans="2:15" ht="12.75">
      <c r="B83" s="17"/>
      <c r="C83" s="17"/>
      <c r="D83" s="10" t="s">
        <v>3</v>
      </c>
      <c r="E83" s="19">
        <f>SUM(E78:E82)</f>
        <v>34925.2</v>
      </c>
      <c r="F83" s="19">
        <v>4490.5</v>
      </c>
      <c r="G83" s="19">
        <v>4817.4</v>
      </c>
      <c r="H83" s="19">
        <f>+F83+G83</f>
        <v>9307.9</v>
      </c>
      <c r="I83" s="19">
        <v>128</v>
      </c>
      <c r="J83" s="24">
        <v>34486</v>
      </c>
      <c r="K83" s="21">
        <v>56</v>
      </c>
      <c r="L83" s="19">
        <v>80</v>
      </c>
      <c r="M83" s="2"/>
      <c r="N83" s="2"/>
      <c r="O83" s="2"/>
    </row>
    <row r="84" spans="2:15" ht="12.75">
      <c r="B84" s="16" t="s">
        <v>40</v>
      </c>
      <c r="C84" s="16" t="s">
        <v>41</v>
      </c>
      <c r="D84" s="28" t="s">
        <v>98</v>
      </c>
      <c r="E84" s="18"/>
      <c r="F84" s="18"/>
      <c r="G84" s="18"/>
      <c r="H84" s="18"/>
      <c r="I84" s="18"/>
      <c r="J84" s="41"/>
      <c r="K84" s="20"/>
      <c r="L84" s="18"/>
      <c r="M84" s="2"/>
      <c r="N84" s="2"/>
      <c r="O84" s="2"/>
    </row>
    <row r="85" spans="2:15" ht="18">
      <c r="B85" s="16"/>
      <c r="C85" s="16"/>
      <c r="D85" s="15" t="s">
        <v>42</v>
      </c>
      <c r="E85" s="62"/>
      <c r="F85" s="18"/>
      <c r="G85" s="18"/>
      <c r="H85" s="18"/>
      <c r="I85" s="18"/>
      <c r="J85" s="41"/>
      <c r="K85" s="20"/>
      <c r="L85" s="18"/>
      <c r="M85" s="2"/>
      <c r="N85" s="2"/>
      <c r="O85" s="2"/>
    </row>
    <row r="86" spans="2:15" ht="12.75">
      <c r="B86" s="16"/>
      <c r="C86" s="16"/>
      <c r="D86" s="9" t="s">
        <v>12</v>
      </c>
      <c r="E86" s="52" t="s">
        <v>73</v>
      </c>
      <c r="F86" s="18"/>
      <c r="G86" s="18"/>
      <c r="H86" s="18"/>
      <c r="I86" s="18"/>
      <c r="J86" s="41"/>
      <c r="K86" s="20"/>
      <c r="L86" s="18"/>
      <c r="M86" s="2"/>
      <c r="N86" s="2"/>
      <c r="O86" s="2"/>
    </row>
    <row r="87" spans="2:15" ht="12.75">
      <c r="B87" s="16"/>
      <c r="C87" s="16"/>
      <c r="D87" s="9" t="s">
        <v>13</v>
      </c>
      <c r="E87" s="18">
        <v>1411</v>
      </c>
      <c r="F87" s="18"/>
      <c r="G87" s="18"/>
      <c r="H87" s="18"/>
      <c r="I87" s="18"/>
      <c r="J87" s="41"/>
      <c r="K87" s="20"/>
      <c r="L87" s="18"/>
      <c r="M87" s="2"/>
      <c r="N87" s="2"/>
      <c r="O87" s="2"/>
    </row>
    <row r="88" spans="2:15" ht="12.75">
      <c r="B88" s="16"/>
      <c r="C88" s="16"/>
      <c r="D88" s="9" t="s">
        <v>14</v>
      </c>
      <c r="E88" s="18">
        <v>25907</v>
      </c>
      <c r="F88" s="18"/>
      <c r="G88" s="18"/>
      <c r="H88" s="18"/>
      <c r="I88" s="18"/>
      <c r="J88" s="41"/>
      <c r="K88" s="20"/>
      <c r="L88" s="18"/>
      <c r="M88" s="2"/>
      <c r="N88" s="2"/>
      <c r="O88" s="2"/>
    </row>
    <row r="89" spans="2:15" ht="12.75">
      <c r="B89" s="16"/>
      <c r="C89" s="16"/>
      <c r="D89" s="9" t="s">
        <v>58</v>
      </c>
      <c r="E89" s="18">
        <v>675</v>
      </c>
      <c r="F89" s="18"/>
      <c r="G89" s="18"/>
      <c r="H89" s="18"/>
      <c r="I89" s="18"/>
      <c r="J89" s="41"/>
      <c r="K89" s="20"/>
      <c r="L89" s="18"/>
      <c r="M89" s="2"/>
      <c r="N89" s="2"/>
      <c r="O89" s="2"/>
    </row>
    <row r="90" spans="2:15" ht="12.75">
      <c r="B90" s="16"/>
      <c r="C90" s="16"/>
      <c r="D90" s="9" t="s">
        <v>33</v>
      </c>
      <c r="E90" s="52" t="s">
        <v>73</v>
      </c>
      <c r="F90" s="18"/>
      <c r="G90" s="18"/>
      <c r="H90" s="18"/>
      <c r="I90" s="18"/>
      <c r="J90" s="41"/>
      <c r="K90" s="20"/>
      <c r="L90" s="18"/>
      <c r="M90" s="2"/>
      <c r="N90" s="2"/>
      <c r="O90" s="2"/>
    </row>
    <row r="91" spans="2:15" ht="12.75">
      <c r="B91" s="16"/>
      <c r="C91" s="16"/>
      <c r="D91" s="9" t="s">
        <v>15</v>
      </c>
      <c r="E91" s="52" t="s">
        <v>73</v>
      </c>
      <c r="F91" s="18"/>
      <c r="G91" s="18"/>
      <c r="H91" s="18"/>
      <c r="I91" s="18"/>
      <c r="J91" s="41"/>
      <c r="K91" s="20"/>
      <c r="L91" s="18"/>
      <c r="M91" s="2"/>
      <c r="N91" s="2"/>
      <c r="O91" s="2"/>
    </row>
    <row r="92" spans="2:15" ht="12.75">
      <c r="B92" s="17"/>
      <c r="C92" s="17"/>
      <c r="D92" s="10" t="s">
        <v>3</v>
      </c>
      <c r="E92" s="19">
        <f>SUM(E86:E91)</f>
        <v>27993</v>
      </c>
      <c r="F92" s="19">
        <f>8175.71</f>
        <v>8175.71</v>
      </c>
      <c r="G92" s="19">
        <v>2788.979</v>
      </c>
      <c r="H92" s="19">
        <f>+F92+G92</f>
        <v>10964.689</v>
      </c>
      <c r="I92" s="19">
        <v>77</v>
      </c>
      <c r="J92" s="40">
        <v>35611</v>
      </c>
      <c r="K92" s="21">
        <v>130</v>
      </c>
      <c r="L92" s="19">
        <v>130</v>
      </c>
      <c r="M92" s="2"/>
      <c r="N92" s="2"/>
      <c r="O92" s="2"/>
    </row>
    <row r="93" spans="2:12" ht="12.75">
      <c r="B93" s="59" t="s">
        <v>171</v>
      </c>
      <c r="C93" s="59"/>
      <c r="D93" s="59"/>
      <c r="E93" s="60">
        <f>+E92+E74+E83+E57+E47+E38+E29+E20</f>
        <v>383601.639874</v>
      </c>
      <c r="F93" s="60">
        <f>+F92+F74+F83+F57+F47+F38+F29+F20</f>
        <v>78303.20999999999</v>
      </c>
      <c r="G93" s="60">
        <f>+G92+G74+G83+G57+G47+G38+G29+G20</f>
        <v>46645.790496</v>
      </c>
      <c r="H93" s="70">
        <f>+F93+G93</f>
        <v>124949.000496</v>
      </c>
      <c r="I93" s="60">
        <f>+I92+I74+I83+I57+I47+I38+I29+I20</f>
        <v>741</v>
      </c>
      <c r="J93" s="60"/>
      <c r="K93" s="60">
        <f>+K92+K74+K83+K57+K47+K38+K29+K20</f>
        <v>969</v>
      </c>
      <c r="L93" s="60">
        <f>+L92+L74+L83+L57+L47+L38+L29+L20</f>
        <v>912</v>
      </c>
    </row>
    <row r="95" ht="12.75">
      <c r="B95" s="49"/>
    </row>
    <row r="96" ht="12.75">
      <c r="B96" s="49"/>
    </row>
    <row r="97" ht="12.75">
      <c r="B97" s="51"/>
    </row>
  </sheetData>
  <mergeCells count="6">
    <mergeCell ref="D58:D61"/>
    <mergeCell ref="D8:D11"/>
    <mergeCell ref="F8:G8"/>
    <mergeCell ref="F9:G9"/>
    <mergeCell ref="F58:G58"/>
    <mergeCell ref="F59:G59"/>
  </mergeCells>
  <printOptions horizontalCentered="1"/>
  <pageMargins left="0.3937007874015748" right="0.3937007874015748" top="2.7559055118110236" bottom="0" header="2.362204724409449" footer="0.5118110236220472"/>
  <pageSetup horizontalDpi="300" verticalDpi="300" orientation="portrait" paperSize="9" scale="65" r:id="rId1"/>
  <rowBreaks count="1" manualBreakCount="1">
    <brk id="57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3:O123"/>
  <sheetViews>
    <sheetView workbookViewId="0" topLeftCell="A1">
      <selection activeCell="E11" sqref="E11"/>
    </sheetView>
  </sheetViews>
  <sheetFormatPr defaultColWidth="9.140625" defaultRowHeight="12.75"/>
  <cols>
    <col min="1" max="1" width="1.7109375" style="0" customWidth="1"/>
    <col min="2" max="2" width="9.28125" style="0" customWidth="1"/>
    <col min="3" max="3" width="10.00390625" style="0" customWidth="1"/>
    <col min="4" max="4" width="35.421875" style="0" customWidth="1"/>
    <col min="5" max="5" width="13.7109375" style="0" customWidth="1"/>
    <col min="6" max="7" width="11.57421875" style="0" hidden="1" customWidth="1"/>
    <col min="8" max="8" width="11.57421875" style="0" customWidth="1"/>
    <col min="9" max="9" width="12.7109375" style="0" customWidth="1"/>
    <col min="10" max="10" width="12.140625" style="0" customWidth="1"/>
    <col min="11" max="11" width="11.7109375" style="0" customWidth="1"/>
    <col min="12" max="12" width="12.7109375" style="0" customWidth="1"/>
    <col min="13" max="13" width="1.7109375" style="0" customWidth="1"/>
    <col min="14" max="14" width="18.140625" style="0" customWidth="1"/>
  </cols>
  <sheetData>
    <row r="3" ht="15">
      <c r="B3" s="1" t="s">
        <v>204</v>
      </c>
    </row>
    <row r="4" ht="15">
      <c r="B4" s="1"/>
    </row>
    <row r="5" ht="12.75">
      <c r="B5" s="72" t="s">
        <v>203</v>
      </c>
    </row>
    <row r="6" spans="2:12" ht="12.75">
      <c r="B6" s="34" t="s">
        <v>43</v>
      </c>
      <c r="L6" s="92" t="s">
        <v>209</v>
      </c>
    </row>
    <row r="8" spans="2:12" ht="12.75">
      <c r="B8" s="79"/>
      <c r="C8" s="77"/>
      <c r="D8" s="103" t="s">
        <v>7</v>
      </c>
      <c r="E8" s="77"/>
      <c r="F8" s="99" t="s">
        <v>79</v>
      </c>
      <c r="G8" s="100"/>
      <c r="H8" s="77"/>
      <c r="I8" s="33" t="s">
        <v>9</v>
      </c>
      <c r="J8" s="77"/>
      <c r="K8" s="38" t="s">
        <v>10</v>
      </c>
      <c r="L8" s="77"/>
    </row>
    <row r="9" spans="2:15" ht="12.75">
      <c r="B9" s="85" t="s">
        <v>4</v>
      </c>
      <c r="C9" s="86" t="s">
        <v>4</v>
      </c>
      <c r="D9" s="104"/>
      <c r="E9" s="86" t="s">
        <v>0</v>
      </c>
      <c r="F9" s="101" t="s">
        <v>8</v>
      </c>
      <c r="G9" s="102"/>
      <c r="H9" s="86" t="s">
        <v>194</v>
      </c>
      <c r="I9" s="12" t="s">
        <v>195</v>
      </c>
      <c r="J9" s="86" t="s">
        <v>83</v>
      </c>
      <c r="K9" s="25" t="s">
        <v>84</v>
      </c>
      <c r="L9" s="86" t="s">
        <v>10</v>
      </c>
      <c r="M9" s="2"/>
      <c r="N9" s="2"/>
      <c r="O9" s="2"/>
    </row>
    <row r="10" spans="2:15" ht="12.75">
      <c r="B10" s="85" t="s">
        <v>5</v>
      </c>
      <c r="C10" s="86" t="s">
        <v>6</v>
      </c>
      <c r="D10" s="104"/>
      <c r="E10" s="78"/>
      <c r="F10" s="12" t="s">
        <v>80</v>
      </c>
      <c r="G10" s="12" t="s">
        <v>80</v>
      </c>
      <c r="H10" s="86" t="s">
        <v>197</v>
      </c>
      <c r="I10" s="12" t="s">
        <v>196</v>
      </c>
      <c r="J10" s="86" t="s">
        <v>6</v>
      </c>
      <c r="K10" s="25" t="s">
        <v>83</v>
      </c>
      <c r="L10" s="86" t="s">
        <v>11</v>
      </c>
      <c r="M10" s="2"/>
      <c r="N10" s="2"/>
      <c r="O10" s="2"/>
    </row>
    <row r="11" spans="2:15" ht="12.75">
      <c r="B11" s="80"/>
      <c r="C11" s="83"/>
      <c r="D11" s="105"/>
      <c r="E11" s="13" t="s">
        <v>8</v>
      </c>
      <c r="F11" s="13" t="s">
        <v>81</v>
      </c>
      <c r="G11" s="13" t="s">
        <v>82</v>
      </c>
      <c r="H11" s="13" t="s">
        <v>8</v>
      </c>
      <c r="I11" s="13" t="s">
        <v>8</v>
      </c>
      <c r="J11" s="83"/>
      <c r="K11" s="29" t="s">
        <v>6</v>
      </c>
      <c r="L11" s="83"/>
      <c r="M11" s="2"/>
      <c r="N11" s="2"/>
      <c r="O11" s="2"/>
    </row>
    <row r="12" spans="2:15" ht="12.75">
      <c r="B12" s="16" t="s">
        <v>78</v>
      </c>
      <c r="C12" s="16" t="s">
        <v>145</v>
      </c>
      <c r="D12" s="28" t="s">
        <v>95</v>
      </c>
      <c r="E12" s="12"/>
      <c r="F12" s="12"/>
      <c r="G12" s="12"/>
      <c r="H12" s="12"/>
      <c r="I12" s="12"/>
      <c r="J12" s="25"/>
      <c r="K12" s="25"/>
      <c r="L12" s="73"/>
      <c r="M12" s="2"/>
      <c r="N12" s="2"/>
      <c r="O12" s="2"/>
    </row>
    <row r="13" spans="2:15" ht="18">
      <c r="B13" s="16"/>
      <c r="C13" s="7"/>
      <c r="D13" s="15" t="s">
        <v>165</v>
      </c>
      <c r="E13" s="65"/>
      <c r="F13" s="7"/>
      <c r="G13" s="7"/>
      <c r="H13" s="7"/>
      <c r="I13" s="6"/>
      <c r="J13" s="4"/>
      <c r="K13" s="4"/>
      <c r="L13" s="6"/>
      <c r="M13" s="2"/>
      <c r="N13" s="2"/>
      <c r="O13" s="2"/>
    </row>
    <row r="14" spans="2:15" ht="12.75">
      <c r="B14" s="7"/>
      <c r="C14" s="7"/>
      <c r="D14" s="15" t="s">
        <v>166</v>
      </c>
      <c r="E14" s="18"/>
      <c r="F14" s="18"/>
      <c r="G14" s="18"/>
      <c r="H14" s="18"/>
      <c r="I14" s="18"/>
      <c r="J14" s="20"/>
      <c r="K14" s="20"/>
      <c r="L14" s="18"/>
      <c r="M14" s="2"/>
      <c r="N14" s="2"/>
      <c r="O14" s="2"/>
    </row>
    <row r="15" spans="2:15" ht="12.75">
      <c r="B15" s="7"/>
      <c r="C15" s="7"/>
      <c r="D15" s="9" t="s">
        <v>12</v>
      </c>
      <c r="E15" s="52" t="s">
        <v>73</v>
      </c>
      <c r="F15" s="18"/>
      <c r="G15" s="18"/>
      <c r="H15" s="18"/>
      <c r="I15" s="18"/>
      <c r="J15" s="20"/>
      <c r="K15" s="20"/>
      <c r="L15" s="18"/>
      <c r="M15" s="2"/>
      <c r="N15" s="2"/>
      <c r="O15" s="2"/>
    </row>
    <row r="16" spans="2:15" ht="12.75">
      <c r="B16" s="7"/>
      <c r="C16" s="7"/>
      <c r="D16" s="9" t="s">
        <v>16</v>
      </c>
      <c r="E16" s="18">
        <v>1447.89</v>
      </c>
      <c r="F16" s="18"/>
      <c r="G16" s="18"/>
      <c r="H16" s="18"/>
      <c r="I16" s="18"/>
      <c r="J16" s="20"/>
      <c r="K16" s="20"/>
      <c r="L16" s="18"/>
      <c r="M16" s="2"/>
      <c r="N16" s="2"/>
      <c r="O16" s="2"/>
    </row>
    <row r="17" spans="2:15" ht="12.75">
      <c r="B17" s="7"/>
      <c r="C17" s="7"/>
      <c r="D17" s="9" t="s">
        <v>53</v>
      </c>
      <c r="E17" s="18">
        <v>747.142</v>
      </c>
      <c r="F17" s="18"/>
      <c r="G17" s="18"/>
      <c r="H17" s="18"/>
      <c r="I17" s="18"/>
      <c r="J17" s="20"/>
      <c r="K17" s="20"/>
      <c r="L17" s="18"/>
      <c r="M17" s="2"/>
      <c r="N17" s="2"/>
      <c r="O17" s="2"/>
    </row>
    <row r="18" spans="2:15" ht="12.75">
      <c r="B18" s="7"/>
      <c r="C18" s="7"/>
      <c r="D18" s="9" t="s">
        <v>46</v>
      </c>
      <c r="E18" s="18">
        <v>3971.782</v>
      </c>
      <c r="F18" s="18"/>
      <c r="G18" s="18"/>
      <c r="H18" s="18"/>
      <c r="I18" s="18"/>
      <c r="J18" s="20"/>
      <c r="K18" s="20"/>
      <c r="L18" s="18"/>
      <c r="M18" s="2"/>
      <c r="N18" s="2"/>
      <c r="O18" s="2"/>
    </row>
    <row r="19" spans="2:15" ht="12.75">
      <c r="B19" s="7"/>
      <c r="C19" s="7"/>
      <c r="D19" s="9" t="s">
        <v>55</v>
      </c>
      <c r="E19" s="52" t="s">
        <v>73</v>
      </c>
      <c r="F19" s="18"/>
      <c r="G19" s="18"/>
      <c r="H19" s="18"/>
      <c r="I19" s="18"/>
      <c r="J19" s="20"/>
      <c r="K19" s="20"/>
      <c r="L19" s="18"/>
      <c r="M19" s="2"/>
      <c r="N19" s="2"/>
      <c r="O19" s="2"/>
    </row>
    <row r="20" spans="2:15" ht="12.75">
      <c r="B20" s="7"/>
      <c r="C20" s="7"/>
      <c r="D20" s="9" t="s">
        <v>52</v>
      </c>
      <c r="E20" s="52" t="s">
        <v>73</v>
      </c>
      <c r="F20" s="18"/>
      <c r="G20" s="18"/>
      <c r="H20" s="18"/>
      <c r="I20" s="18"/>
      <c r="J20" s="20"/>
      <c r="K20" s="20"/>
      <c r="L20" s="18"/>
      <c r="M20" s="2"/>
      <c r="N20" s="2"/>
      <c r="O20" s="2"/>
    </row>
    <row r="21" spans="2:15" ht="12.75">
      <c r="B21" s="7"/>
      <c r="C21" s="7"/>
      <c r="D21" s="9" t="s">
        <v>33</v>
      </c>
      <c r="E21" s="52" t="s">
        <v>73</v>
      </c>
      <c r="F21" s="16"/>
      <c r="G21" s="16"/>
      <c r="H21" s="16"/>
      <c r="I21" s="18"/>
      <c r="J21" s="20"/>
      <c r="K21" s="20"/>
      <c r="L21" s="18"/>
      <c r="M21" s="2"/>
      <c r="N21" s="2"/>
      <c r="O21" s="2"/>
    </row>
    <row r="22" spans="2:15" ht="12.75">
      <c r="B22" s="14"/>
      <c r="C22" s="14"/>
      <c r="D22" s="10" t="s">
        <v>3</v>
      </c>
      <c r="E22" s="19">
        <f>SUM(E15:E21)</f>
        <v>6166.814</v>
      </c>
      <c r="F22" s="19">
        <v>3602</v>
      </c>
      <c r="G22" s="19">
        <v>700</v>
      </c>
      <c r="H22" s="19">
        <f>SUM(F22:G22)</f>
        <v>4302</v>
      </c>
      <c r="I22" s="19">
        <v>39</v>
      </c>
      <c r="J22" s="26">
        <v>35795</v>
      </c>
      <c r="K22" s="21">
        <v>25</v>
      </c>
      <c r="L22" s="54" t="s">
        <v>44</v>
      </c>
      <c r="M22" s="2"/>
      <c r="N22" s="45"/>
      <c r="O22" s="2"/>
    </row>
    <row r="23" spans="2:15" ht="12.75">
      <c r="B23" s="16" t="s">
        <v>45</v>
      </c>
      <c r="C23" s="16" t="s">
        <v>59</v>
      </c>
      <c r="D23" s="6" t="s">
        <v>146</v>
      </c>
      <c r="E23" s="18"/>
      <c r="F23" s="18"/>
      <c r="G23" s="18"/>
      <c r="H23" s="18"/>
      <c r="I23" s="18"/>
      <c r="J23" s="20"/>
      <c r="K23" s="20"/>
      <c r="L23" s="53"/>
      <c r="M23" s="2"/>
      <c r="N23" s="45"/>
      <c r="O23" s="2"/>
    </row>
    <row r="24" spans="2:15" ht="18">
      <c r="B24" s="7"/>
      <c r="C24" s="63"/>
      <c r="D24" s="6" t="s">
        <v>124</v>
      </c>
      <c r="E24" s="65"/>
      <c r="F24" s="18"/>
      <c r="G24" s="18"/>
      <c r="H24" s="18"/>
      <c r="I24" s="18"/>
      <c r="J24" s="20"/>
      <c r="K24" s="20"/>
      <c r="L24" s="53"/>
      <c r="M24" s="2"/>
      <c r="N24" s="45"/>
      <c r="O24" s="2"/>
    </row>
    <row r="25" spans="2:15" ht="12.75">
      <c r="B25" s="16"/>
      <c r="C25" s="16"/>
      <c r="D25" s="15" t="s">
        <v>139</v>
      </c>
      <c r="E25" s="27"/>
      <c r="F25" s="27"/>
      <c r="G25" s="18"/>
      <c r="H25" s="18"/>
      <c r="I25" s="18"/>
      <c r="J25" s="20"/>
      <c r="K25" s="20"/>
      <c r="L25" s="18"/>
      <c r="M25" s="2"/>
      <c r="N25" s="45"/>
      <c r="O25" s="2"/>
    </row>
    <row r="26" spans="2:15" ht="12.75">
      <c r="B26" s="16"/>
      <c r="C26" s="16"/>
      <c r="D26" s="15" t="s">
        <v>140</v>
      </c>
      <c r="E26" s="18"/>
      <c r="F26" s="18"/>
      <c r="G26" s="18"/>
      <c r="H26" s="18"/>
      <c r="I26" s="18"/>
      <c r="J26" s="20"/>
      <c r="K26" s="20"/>
      <c r="L26" s="18"/>
      <c r="M26" s="2"/>
      <c r="N26" s="2"/>
      <c r="O26" s="2"/>
    </row>
    <row r="27" spans="2:15" ht="12.75">
      <c r="B27" s="16"/>
      <c r="C27" s="16"/>
      <c r="D27" s="9" t="s">
        <v>12</v>
      </c>
      <c r="E27" s="18">
        <v>83</v>
      </c>
      <c r="F27" s="18"/>
      <c r="G27" s="18"/>
      <c r="H27" s="18"/>
      <c r="I27" s="18"/>
      <c r="J27" s="20"/>
      <c r="K27" s="20"/>
      <c r="L27" s="18"/>
      <c r="M27" s="2"/>
      <c r="N27" s="2"/>
      <c r="O27" s="2"/>
    </row>
    <row r="28" spans="2:15" ht="12.75">
      <c r="B28" s="16"/>
      <c r="C28" s="16"/>
      <c r="D28" s="9" t="s">
        <v>16</v>
      </c>
      <c r="E28" s="18">
        <v>2769</v>
      </c>
      <c r="F28" s="18"/>
      <c r="G28" s="18"/>
      <c r="H28" s="18"/>
      <c r="I28" s="18"/>
      <c r="J28" s="20"/>
      <c r="K28" s="20"/>
      <c r="L28" s="18"/>
      <c r="M28" s="2"/>
      <c r="N28" s="2"/>
      <c r="O28" s="2"/>
    </row>
    <row r="29" spans="2:15" ht="12.75">
      <c r="B29" s="16"/>
      <c r="C29" s="16"/>
      <c r="D29" s="9" t="s">
        <v>53</v>
      </c>
      <c r="E29" s="52" t="s">
        <v>73</v>
      </c>
      <c r="F29" s="18"/>
      <c r="G29" s="18"/>
      <c r="H29" s="18"/>
      <c r="I29" s="18"/>
      <c r="J29" s="20"/>
      <c r="K29" s="20"/>
      <c r="L29" s="18"/>
      <c r="M29" s="2"/>
      <c r="N29" s="2"/>
      <c r="O29" s="2"/>
    </row>
    <row r="30" spans="2:15" ht="12.75">
      <c r="B30" s="16"/>
      <c r="C30" s="16"/>
      <c r="D30" s="9" t="s">
        <v>46</v>
      </c>
      <c r="E30" s="18">
        <v>5647.3</v>
      </c>
      <c r="F30" s="18"/>
      <c r="G30" s="18"/>
      <c r="H30" s="18"/>
      <c r="I30" s="18"/>
      <c r="J30" s="20"/>
      <c r="K30" s="20"/>
      <c r="L30" s="18"/>
      <c r="M30" s="2"/>
      <c r="N30" s="2"/>
      <c r="O30" s="2"/>
    </row>
    <row r="31" spans="2:15" ht="12.75">
      <c r="B31" s="16"/>
      <c r="C31" s="16"/>
      <c r="D31" s="9" t="s">
        <v>55</v>
      </c>
      <c r="E31" s="52" t="s">
        <v>73</v>
      </c>
      <c r="F31" s="18"/>
      <c r="G31" s="18"/>
      <c r="H31" s="18"/>
      <c r="I31" s="18"/>
      <c r="J31" s="20"/>
      <c r="K31" s="20"/>
      <c r="L31" s="18"/>
      <c r="M31" s="2"/>
      <c r="N31" s="2"/>
      <c r="O31" s="2"/>
    </row>
    <row r="32" spans="2:15" ht="12.75">
      <c r="B32" s="16"/>
      <c r="C32" s="16"/>
      <c r="D32" s="9" t="s">
        <v>52</v>
      </c>
      <c r="E32" s="52" t="s">
        <v>73</v>
      </c>
      <c r="F32" s="18"/>
      <c r="G32" s="18"/>
      <c r="H32" s="18"/>
      <c r="I32" s="18"/>
      <c r="J32" s="20"/>
      <c r="K32" s="20"/>
      <c r="L32" s="18"/>
      <c r="M32" s="2"/>
      <c r="N32" s="2"/>
      <c r="O32" s="2"/>
    </row>
    <row r="33" spans="2:15" ht="12.75">
      <c r="B33" s="16"/>
      <c r="C33" s="16"/>
      <c r="D33" s="9" t="s">
        <v>33</v>
      </c>
      <c r="E33" s="52" t="s">
        <v>73</v>
      </c>
      <c r="F33" s="18"/>
      <c r="G33" s="18"/>
      <c r="H33" s="18"/>
      <c r="I33" s="18"/>
      <c r="J33" s="20"/>
      <c r="K33" s="20"/>
      <c r="L33" s="18"/>
      <c r="M33" s="2"/>
      <c r="N33" s="2"/>
      <c r="O33" s="2"/>
    </row>
    <row r="34" spans="2:15" ht="12.75">
      <c r="B34" s="17"/>
      <c r="C34" s="17"/>
      <c r="D34" s="10" t="s">
        <v>3</v>
      </c>
      <c r="E34" s="19">
        <f>SUM(E27:E33)</f>
        <v>8499.3</v>
      </c>
      <c r="F34" s="19">
        <v>5099.58</v>
      </c>
      <c r="G34" s="19">
        <v>1351.95</v>
      </c>
      <c r="H34" s="19">
        <f>SUM(F34:G34)</f>
        <v>6451.53</v>
      </c>
      <c r="I34" s="19">
        <v>54</v>
      </c>
      <c r="J34" s="24">
        <v>35521</v>
      </c>
      <c r="K34" s="21">
        <v>68</v>
      </c>
      <c r="L34" s="19">
        <v>68</v>
      </c>
      <c r="M34" s="2"/>
      <c r="N34" s="2"/>
      <c r="O34" s="2"/>
    </row>
    <row r="35" spans="2:15" ht="12.75">
      <c r="B35" s="16" t="s">
        <v>47</v>
      </c>
      <c r="C35" s="16" t="s">
        <v>48</v>
      </c>
      <c r="D35" s="28" t="s">
        <v>100</v>
      </c>
      <c r="E35" s="18"/>
      <c r="F35" s="18"/>
      <c r="G35" s="18"/>
      <c r="H35" s="18"/>
      <c r="I35" s="18"/>
      <c r="J35" s="20"/>
      <c r="K35" s="20"/>
      <c r="L35" s="18"/>
      <c r="M35" s="2"/>
      <c r="N35" s="2"/>
      <c r="O35" s="2"/>
    </row>
    <row r="36" spans="2:15" ht="18">
      <c r="B36" s="16"/>
      <c r="C36" s="16"/>
      <c r="D36" s="28" t="s">
        <v>85</v>
      </c>
      <c r="E36" s="65"/>
      <c r="F36" s="18"/>
      <c r="G36" s="18"/>
      <c r="H36" s="18"/>
      <c r="I36" s="18"/>
      <c r="J36" s="20"/>
      <c r="K36" s="20"/>
      <c r="L36" s="18"/>
      <c r="M36" s="2"/>
      <c r="N36" s="2"/>
      <c r="O36" s="2"/>
    </row>
    <row r="37" spans="2:15" ht="12.75">
      <c r="B37" s="16"/>
      <c r="C37" s="16"/>
      <c r="D37" s="15" t="s">
        <v>49</v>
      </c>
      <c r="E37" s="18"/>
      <c r="F37" s="18"/>
      <c r="G37" s="18"/>
      <c r="H37" s="18"/>
      <c r="I37" s="18"/>
      <c r="J37" s="20"/>
      <c r="K37" s="20"/>
      <c r="L37" s="18"/>
      <c r="M37" s="2"/>
      <c r="N37" s="2"/>
      <c r="O37" s="2"/>
    </row>
    <row r="38" spans="2:15" ht="12.75">
      <c r="B38" s="16"/>
      <c r="C38" s="16"/>
      <c r="D38" s="23" t="s">
        <v>50</v>
      </c>
      <c r="E38" s="18"/>
      <c r="F38" s="18"/>
      <c r="G38" s="18"/>
      <c r="H38" s="18"/>
      <c r="I38" s="18"/>
      <c r="J38" s="20"/>
      <c r="K38" s="20"/>
      <c r="L38" s="18"/>
      <c r="M38" s="2"/>
      <c r="N38" s="2"/>
      <c r="O38" s="2"/>
    </row>
    <row r="39" spans="2:15" ht="12.75">
      <c r="B39" s="16"/>
      <c r="C39" s="16"/>
      <c r="D39" s="9" t="s">
        <v>12</v>
      </c>
      <c r="E39" s="18">
        <v>11.5</v>
      </c>
      <c r="F39" s="18"/>
      <c r="G39" s="18"/>
      <c r="H39" s="18"/>
      <c r="I39" s="18"/>
      <c r="J39" s="20"/>
      <c r="K39" s="20"/>
      <c r="L39" s="18"/>
      <c r="M39" s="2"/>
      <c r="N39" s="2"/>
      <c r="O39" s="2"/>
    </row>
    <row r="40" spans="2:15" ht="12.75">
      <c r="B40" s="16"/>
      <c r="C40" s="16"/>
      <c r="D40" s="9" t="s">
        <v>16</v>
      </c>
      <c r="E40" s="18">
        <v>180.6</v>
      </c>
      <c r="F40" s="18"/>
      <c r="G40" s="18"/>
      <c r="H40" s="18"/>
      <c r="I40" s="18"/>
      <c r="J40" s="20"/>
      <c r="K40" s="20"/>
      <c r="L40" s="18"/>
      <c r="M40" s="2"/>
      <c r="N40" s="2"/>
      <c r="O40" s="2"/>
    </row>
    <row r="41" spans="2:15" ht="12.75">
      <c r="B41" s="16"/>
      <c r="C41" s="16"/>
      <c r="D41" s="9" t="s">
        <v>53</v>
      </c>
      <c r="E41" s="18">
        <v>44.5</v>
      </c>
      <c r="F41" s="18"/>
      <c r="G41" s="18"/>
      <c r="H41" s="18"/>
      <c r="I41" s="18"/>
      <c r="J41" s="20"/>
      <c r="K41" s="20"/>
      <c r="L41" s="18"/>
      <c r="M41" s="2"/>
      <c r="N41" s="2"/>
      <c r="O41" s="2"/>
    </row>
    <row r="42" spans="2:15" ht="12.75">
      <c r="B42" s="16"/>
      <c r="C42" s="16"/>
      <c r="D42" s="9" t="s">
        <v>51</v>
      </c>
      <c r="E42" s="18">
        <v>2447.4</v>
      </c>
      <c r="F42" s="18"/>
      <c r="G42" s="18"/>
      <c r="H42" s="18"/>
      <c r="I42" s="18"/>
      <c r="J42" s="20"/>
      <c r="K42" s="20"/>
      <c r="L42" s="18"/>
      <c r="M42" s="2"/>
      <c r="N42" s="2"/>
      <c r="O42" s="2"/>
    </row>
    <row r="43" spans="2:15" ht="12.75">
      <c r="B43" s="16"/>
      <c r="C43" s="16"/>
      <c r="D43" s="9" t="s">
        <v>55</v>
      </c>
      <c r="E43" s="52" t="s">
        <v>73</v>
      </c>
      <c r="F43" s="18"/>
      <c r="G43" s="18"/>
      <c r="H43" s="18"/>
      <c r="I43" s="18"/>
      <c r="J43" s="20"/>
      <c r="K43" s="20"/>
      <c r="L43" s="18"/>
      <c r="M43" s="2"/>
      <c r="N43" s="2"/>
      <c r="O43" s="2"/>
    </row>
    <row r="44" spans="2:15" ht="12.75">
      <c r="B44" s="16"/>
      <c r="C44" s="16"/>
      <c r="D44" s="9" t="s">
        <v>52</v>
      </c>
      <c r="E44" s="18">
        <v>1062</v>
      </c>
      <c r="F44" s="18"/>
      <c r="G44" s="18"/>
      <c r="H44" s="18"/>
      <c r="I44" s="18"/>
      <c r="J44" s="20"/>
      <c r="K44" s="20"/>
      <c r="L44" s="18"/>
      <c r="M44" s="2"/>
      <c r="N44" s="2"/>
      <c r="O44" s="2"/>
    </row>
    <row r="45" spans="2:15" ht="12.75">
      <c r="B45" s="16"/>
      <c r="C45" s="16"/>
      <c r="D45" s="9" t="s">
        <v>33</v>
      </c>
      <c r="E45" s="52" t="s">
        <v>73</v>
      </c>
      <c r="F45" s="18"/>
      <c r="G45" s="18"/>
      <c r="H45" s="18"/>
      <c r="I45" s="18"/>
      <c r="J45" s="20"/>
      <c r="K45" s="20"/>
      <c r="L45" s="18"/>
      <c r="M45" s="2"/>
      <c r="N45" s="2"/>
      <c r="O45" s="2"/>
    </row>
    <row r="46" spans="2:15" ht="12.75">
      <c r="B46" s="17"/>
      <c r="C46" s="17"/>
      <c r="D46" s="10" t="s">
        <v>3</v>
      </c>
      <c r="E46" s="19">
        <f>SUM(E39:E45)</f>
        <v>3746</v>
      </c>
      <c r="F46" s="19">
        <f>2247.6</f>
        <v>2247.6</v>
      </c>
      <c r="G46" s="19">
        <v>749</v>
      </c>
      <c r="H46" s="19">
        <f>SUM(F46:G46)</f>
        <v>2996.6</v>
      </c>
      <c r="I46" s="19">
        <v>31</v>
      </c>
      <c r="J46" s="22">
        <v>33724</v>
      </c>
      <c r="K46" s="21">
        <v>27</v>
      </c>
      <c r="L46" s="19">
        <v>19</v>
      </c>
      <c r="M46" s="2"/>
      <c r="N46" s="2"/>
      <c r="O46" s="2"/>
    </row>
    <row r="47" spans="2:15" ht="12.75">
      <c r="B47" s="16" t="s">
        <v>54</v>
      </c>
      <c r="C47" s="16"/>
      <c r="D47" s="28" t="s">
        <v>175</v>
      </c>
      <c r="E47" s="18"/>
      <c r="F47" s="18"/>
      <c r="G47" s="18"/>
      <c r="H47" s="18"/>
      <c r="I47" s="18"/>
      <c r="J47" s="20"/>
      <c r="K47" s="20"/>
      <c r="L47" s="18"/>
      <c r="M47" s="2"/>
      <c r="N47" s="2"/>
      <c r="O47" s="2"/>
    </row>
    <row r="48" spans="2:15" ht="18">
      <c r="B48" s="16"/>
      <c r="C48" s="16"/>
      <c r="D48" s="28" t="s">
        <v>111</v>
      </c>
      <c r="E48" s="65"/>
      <c r="F48" s="18"/>
      <c r="G48" s="18"/>
      <c r="H48" s="18"/>
      <c r="I48" s="18"/>
      <c r="J48" s="20"/>
      <c r="K48" s="20"/>
      <c r="L48" s="18"/>
      <c r="M48" s="2"/>
      <c r="N48" s="2"/>
      <c r="O48" s="2"/>
    </row>
    <row r="49" spans="2:15" ht="12.75">
      <c r="B49" s="16"/>
      <c r="C49" s="16"/>
      <c r="D49" s="15" t="s">
        <v>112</v>
      </c>
      <c r="E49" s="18"/>
      <c r="F49" s="18"/>
      <c r="G49" s="18"/>
      <c r="H49" s="18"/>
      <c r="I49" s="18"/>
      <c r="J49" s="20"/>
      <c r="K49" s="20"/>
      <c r="L49" s="18"/>
      <c r="M49" s="2"/>
      <c r="N49" s="2"/>
      <c r="O49" s="2"/>
    </row>
    <row r="50" spans="2:15" ht="12.75">
      <c r="B50" s="16"/>
      <c r="C50" s="16"/>
      <c r="D50" s="23" t="s">
        <v>113</v>
      </c>
      <c r="E50" s="18"/>
      <c r="F50" s="18"/>
      <c r="G50" s="18"/>
      <c r="H50" s="18"/>
      <c r="I50" s="18"/>
      <c r="J50" s="20"/>
      <c r="K50" s="20"/>
      <c r="L50" s="18"/>
      <c r="M50" s="2"/>
      <c r="N50" s="2"/>
      <c r="O50" s="2"/>
    </row>
    <row r="51" spans="2:15" ht="12.75">
      <c r="B51" s="16"/>
      <c r="C51" s="16"/>
      <c r="D51" s="9" t="s">
        <v>12</v>
      </c>
      <c r="E51" s="18">
        <v>13.3</v>
      </c>
      <c r="F51" s="18"/>
      <c r="G51" s="18"/>
      <c r="H51" s="18"/>
      <c r="I51" s="18"/>
      <c r="J51" s="20"/>
      <c r="K51" s="20"/>
      <c r="L51" s="18"/>
      <c r="M51" s="2"/>
      <c r="N51" s="2"/>
      <c r="O51" s="2"/>
    </row>
    <row r="52" spans="2:15" ht="12.75">
      <c r="B52" s="16"/>
      <c r="C52" s="16"/>
      <c r="D52" s="9" t="s">
        <v>16</v>
      </c>
      <c r="E52" s="18">
        <v>150.6</v>
      </c>
      <c r="F52" s="18"/>
      <c r="G52" s="18"/>
      <c r="H52" s="18"/>
      <c r="I52" s="18"/>
      <c r="J52" s="20"/>
      <c r="K52" s="20"/>
      <c r="L52" s="18"/>
      <c r="M52" s="2"/>
      <c r="N52" s="2"/>
      <c r="O52" s="2"/>
    </row>
    <row r="53" spans="2:15" ht="12.75">
      <c r="B53" s="16"/>
      <c r="C53" s="16"/>
      <c r="D53" s="9" t="s">
        <v>53</v>
      </c>
      <c r="E53" s="18">
        <v>273.3</v>
      </c>
      <c r="F53" s="18"/>
      <c r="G53" s="18"/>
      <c r="H53" s="18"/>
      <c r="I53" s="18"/>
      <c r="J53" s="20"/>
      <c r="K53" s="20"/>
      <c r="L53" s="18"/>
      <c r="M53" s="2"/>
      <c r="N53" s="2"/>
      <c r="O53" s="2"/>
    </row>
    <row r="54" spans="2:15" ht="12.75">
      <c r="B54" s="16"/>
      <c r="C54" s="16"/>
      <c r="D54" s="9" t="s">
        <v>51</v>
      </c>
      <c r="E54" s="18">
        <v>3843.5</v>
      </c>
      <c r="F54" s="18"/>
      <c r="G54" s="18"/>
      <c r="H54" s="18"/>
      <c r="I54" s="18"/>
      <c r="J54" s="20"/>
      <c r="K54" s="20"/>
      <c r="L54" s="18"/>
      <c r="M54" s="2"/>
      <c r="N54" s="2"/>
      <c r="O54" s="2"/>
    </row>
    <row r="55" spans="2:15" ht="12.75">
      <c r="B55" s="16"/>
      <c r="C55" s="16"/>
      <c r="D55" s="9" t="s">
        <v>55</v>
      </c>
      <c r="E55" s="18">
        <v>50</v>
      </c>
      <c r="F55" s="18"/>
      <c r="G55" s="18"/>
      <c r="H55" s="18"/>
      <c r="I55" s="18"/>
      <c r="J55" s="20"/>
      <c r="K55" s="20"/>
      <c r="L55" s="18"/>
      <c r="M55" s="2"/>
      <c r="N55" s="2"/>
      <c r="O55" s="2"/>
    </row>
    <row r="56" spans="2:15" ht="12.75">
      <c r="B56" s="16"/>
      <c r="C56" s="16"/>
      <c r="D56" s="9" t="s">
        <v>52</v>
      </c>
      <c r="E56" s="52" t="s">
        <v>73</v>
      </c>
      <c r="F56" s="18"/>
      <c r="G56" s="18"/>
      <c r="H56" s="18"/>
      <c r="I56" s="18"/>
      <c r="J56" s="20"/>
      <c r="K56" s="20"/>
      <c r="L56" s="18"/>
      <c r="M56" s="2"/>
      <c r="N56" s="2"/>
      <c r="O56" s="2"/>
    </row>
    <row r="57" spans="2:15" ht="12.75">
      <c r="B57" s="16"/>
      <c r="C57" s="16"/>
      <c r="D57" s="9" t="s">
        <v>33</v>
      </c>
      <c r="E57" s="52" t="s">
        <v>73</v>
      </c>
      <c r="F57" s="18"/>
      <c r="G57" s="18"/>
      <c r="H57" s="18"/>
      <c r="I57" s="18"/>
      <c r="J57" s="20"/>
      <c r="K57" s="39"/>
      <c r="L57" s="16"/>
      <c r="M57" s="2"/>
      <c r="N57" s="2"/>
      <c r="O57" s="2"/>
    </row>
    <row r="58" spans="2:15" ht="12.75">
      <c r="B58" s="17"/>
      <c r="C58" s="17"/>
      <c r="D58" s="10" t="s">
        <v>3</v>
      </c>
      <c r="E58" s="19">
        <f>SUM(E51:E57)</f>
        <v>4330.7</v>
      </c>
      <c r="F58" s="19">
        <v>2165.5</v>
      </c>
      <c r="G58" s="19">
        <v>307</v>
      </c>
      <c r="H58" s="19">
        <f>SUM(F58:G58)</f>
        <v>2472.5</v>
      </c>
      <c r="I58" s="19">
        <v>33</v>
      </c>
      <c r="J58" s="40">
        <v>35764</v>
      </c>
      <c r="K58" s="21">
        <v>23</v>
      </c>
      <c r="L58" s="19">
        <v>23</v>
      </c>
      <c r="M58" s="2"/>
      <c r="N58" s="2"/>
      <c r="O58" s="2"/>
    </row>
    <row r="59" spans="2:15" ht="12.75">
      <c r="B59" s="16" t="s">
        <v>30</v>
      </c>
      <c r="C59" s="16" t="s">
        <v>56</v>
      </c>
      <c r="D59" s="28" t="s">
        <v>99</v>
      </c>
      <c r="E59" s="18"/>
      <c r="F59" s="18"/>
      <c r="G59" s="18"/>
      <c r="H59" s="18"/>
      <c r="I59" s="18"/>
      <c r="J59" s="20"/>
      <c r="K59" s="20"/>
      <c r="L59" s="18"/>
      <c r="M59" s="2"/>
      <c r="N59" s="2"/>
      <c r="O59" s="2"/>
    </row>
    <row r="60" spans="2:15" ht="18">
      <c r="B60" s="16"/>
      <c r="C60" s="63"/>
      <c r="D60" s="28" t="s">
        <v>97</v>
      </c>
      <c r="E60" s="63"/>
      <c r="F60" s="18"/>
      <c r="G60" s="18"/>
      <c r="H60" s="18"/>
      <c r="I60" s="18"/>
      <c r="J60" s="20"/>
      <c r="K60" s="20"/>
      <c r="L60" s="18"/>
      <c r="M60" s="2"/>
      <c r="N60" s="2"/>
      <c r="O60" s="2"/>
    </row>
    <row r="61" spans="2:15" ht="12.75">
      <c r="B61" s="16"/>
      <c r="C61" s="16"/>
      <c r="D61" s="15" t="s">
        <v>57</v>
      </c>
      <c r="E61" s="27"/>
      <c r="F61" s="27"/>
      <c r="G61" s="18"/>
      <c r="H61" s="18"/>
      <c r="I61" s="18"/>
      <c r="J61" s="20"/>
      <c r="K61" s="20"/>
      <c r="L61" s="18"/>
      <c r="M61" s="2"/>
      <c r="N61" s="2"/>
      <c r="O61" s="2"/>
    </row>
    <row r="62" spans="2:15" ht="12.75">
      <c r="B62" s="16"/>
      <c r="C62" s="16"/>
      <c r="D62" s="9" t="s">
        <v>12</v>
      </c>
      <c r="E62" s="18">
        <v>225</v>
      </c>
      <c r="F62" s="18"/>
      <c r="G62" s="18"/>
      <c r="H62" s="18"/>
      <c r="I62" s="18"/>
      <c r="J62" s="20"/>
      <c r="K62" s="20"/>
      <c r="L62" s="18"/>
      <c r="M62" s="2"/>
      <c r="N62" s="2"/>
      <c r="O62" s="2"/>
    </row>
    <row r="63" spans="2:15" ht="12.75">
      <c r="B63" s="16"/>
      <c r="C63" s="16"/>
      <c r="D63" s="9" t="s">
        <v>16</v>
      </c>
      <c r="E63" s="18">
        <v>4951</v>
      </c>
      <c r="F63" s="18"/>
      <c r="G63" s="18"/>
      <c r="H63" s="18"/>
      <c r="I63" s="18"/>
      <c r="J63" s="20"/>
      <c r="K63" s="20"/>
      <c r="L63" s="18"/>
      <c r="M63" s="2"/>
      <c r="N63" s="45"/>
      <c r="O63" s="2"/>
    </row>
    <row r="64" spans="2:15" ht="12.75">
      <c r="B64" s="16"/>
      <c r="C64" s="16"/>
      <c r="D64" s="9" t="s">
        <v>14</v>
      </c>
      <c r="E64" s="18">
        <v>2450</v>
      </c>
      <c r="F64" s="18"/>
      <c r="G64" s="18"/>
      <c r="H64" s="18"/>
      <c r="I64" s="18"/>
      <c r="J64" s="20"/>
      <c r="K64" s="20"/>
      <c r="L64" s="18"/>
      <c r="M64" s="2"/>
      <c r="N64" s="45"/>
      <c r="O64" s="2"/>
    </row>
    <row r="65" spans="2:15" ht="12.75">
      <c r="B65" s="16"/>
      <c r="C65" s="16"/>
      <c r="D65" s="9" t="s">
        <v>55</v>
      </c>
      <c r="E65" s="52" t="s">
        <v>73</v>
      </c>
      <c r="F65" s="18"/>
      <c r="G65" s="18"/>
      <c r="H65" s="18"/>
      <c r="I65" s="18"/>
      <c r="J65" s="20"/>
      <c r="K65" s="20"/>
      <c r="L65" s="18"/>
      <c r="M65" s="2"/>
      <c r="N65" s="45"/>
      <c r="O65" s="2"/>
    </row>
    <row r="66" spans="2:15" ht="12.75">
      <c r="B66" s="16"/>
      <c r="C66" s="16"/>
      <c r="D66" s="9" t="s">
        <v>52</v>
      </c>
      <c r="E66" s="52" t="s">
        <v>73</v>
      </c>
      <c r="F66" s="18"/>
      <c r="G66" s="18"/>
      <c r="H66" s="18"/>
      <c r="I66" s="18"/>
      <c r="J66" s="20"/>
      <c r="K66" s="20"/>
      <c r="L66" s="18"/>
      <c r="M66" s="2"/>
      <c r="N66" s="45"/>
      <c r="O66" s="2"/>
    </row>
    <row r="67" spans="2:15" ht="12.75">
      <c r="B67" s="16"/>
      <c r="C67" s="16"/>
      <c r="D67" s="9" t="s">
        <v>33</v>
      </c>
      <c r="E67" s="18">
        <v>692</v>
      </c>
      <c r="F67" s="18"/>
      <c r="G67" s="18"/>
      <c r="H67" s="18"/>
      <c r="I67" s="18"/>
      <c r="J67" s="20"/>
      <c r="K67" s="20"/>
      <c r="L67" s="18"/>
      <c r="M67" s="2"/>
      <c r="N67" s="2"/>
      <c r="O67" s="2"/>
    </row>
    <row r="68" spans="2:15" ht="12.75">
      <c r="B68" s="17"/>
      <c r="C68" s="17"/>
      <c r="D68" s="10" t="s">
        <v>3</v>
      </c>
      <c r="E68" s="19">
        <f>SUM(E62:E67)</f>
        <v>8318</v>
      </c>
      <c r="F68" s="19">
        <v>4576</v>
      </c>
      <c r="G68" s="19">
        <v>915.5</v>
      </c>
      <c r="H68" s="19">
        <v>5491</v>
      </c>
      <c r="I68" s="19">
        <v>39</v>
      </c>
      <c r="J68" s="22">
        <v>33603</v>
      </c>
      <c r="K68" s="21">
        <v>45</v>
      </c>
      <c r="L68" s="19">
        <v>29</v>
      </c>
      <c r="M68" s="2"/>
      <c r="N68" s="2"/>
      <c r="O68" s="2"/>
    </row>
    <row r="69" spans="2:12" ht="12.75">
      <c r="B69" s="11"/>
      <c r="C69" s="32"/>
      <c r="D69" s="32"/>
      <c r="E69" s="33" t="s">
        <v>0</v>
      </c>
      <c r="F69" s="99" t="s">
        <v>79</v>
      </c>
      <c r="G69" s="100"/>
      <c r="H69" s="68" t="s">
        <v>194</v>
      </c>
      <c r="I69" s="33" t="s">
        <v>9</v>
      </c>
      <c r="J69" s="38" t="s">
        <v>83</v>
      </c>
      <c r="K69" s="38" t="s">
        <v>10</v>
      </c>
      <c r="L69" s="33" t="s">
        <v>10</v>
      </c>
    </row>
    <row r="70" spans="2:15" ht="12.75">
      <c r="B70" s="12" t="s">
        <v>4</v>
      </c>
      <c r="C70" s="12" t="s">
        <v>4</v>
      </c>
      <c r="D70" s="12"/>
      <c r="E70" s="12"/>
      <c r="F70" s="101" t="s">
        <v>8</v>
      </c>
      <c r="G70" s="102"/>
      <c r="H70" s="69" t="s">
        <v>197</v>
      </c>
      <c r="I70" s="12" t="s">
        <v>195</v>
      </c>
      <c r="J70" s="25" t="s">
        <v>6</v>
      </c>
      <c r="K70" s="25" t="s">
        <v>84</v>
      </c>
      <c r="L70" s="12" t="s">
        <v>11</v>
      </c>
      <c r="M70" s="2"/>
      <c r="N70" s="2"/>
      <c r="O70" s="2"/>
    </row>
    <row r="71" spans="2:15" ht="12.75">
      <c r="B71" s="12"/>
      <c r="C71" s="12"/>
      <c r="D71" s="12"/>
      <c r="E71" s="12"/>
      <c r="F71" s="12" t="s">
        <v>80</v>
      </c>
      <c r="G71" s="12" t="s">
        <v>80</v>
      </c>
      <c r="H71" s="12"/>
      <c r="I71" s="12" t="s">
        <v>196</v>
      </c>
      <c r="J71" s="25"/>
      <c r="K71" s="25" t="s">
        <v>83</v>
      </c>
      <c r="L71" s="12"/>
      <c r="M71" s="2"/>
      <c r="N71" s="2"/>
      <c r="O71" s="2"/>
    </row>
    <row r="72" spans="2:15" ht="12.75">
      <c r="B72" s="13" t="s">
        <v>5</v>
      </c>
      <c r="C72" s="13" t="s">
        <v>6</v>
      </c>
      <c r="D72" s="13" t="s">
        <v>7</v>
      </c>
      <c r="E72" s="13" t="s">
        <v>8</v>
      </c>
      <c r="F72" s="13" t="s">
        <v>81</v>
      </c>
      <c r="G72" s="13" t="s">
        <v>82</v>
      </c>
      <c r="H72" s="13" t="s">
        <v>8</v>
      </c>
      <c r="I72" s="13" t="s">
        <v>8</v>
      </c>
      <c r="J72" s="29"/>
      <c r="K72" s="29" t="s">
        <v>6</v>
      </c>
      <c r="L72" s="13"/>
      <c r="M72" s="2"/>
      <c r="N72" s="2"/>
      <c r="O72" s="2"/>
    </row>
    <row r="73" spans="2:15" ht="12.75">
      <c r="B73" s="16" t="s">
        <v>37</v>
      </c>
      <c r="C73" s="16" t="s">
        <v>60</v>
      </c>
      <c r="D73" s="28" t="s">
        <v>148</v>
      </c>
      <c r="E73" s="18"/>
      <c r="F73" s="18"/>
      <c r="G73" s="18"/>
      <c r="H73" s="18"/>
      <c r="I73" s="18"/>
      <c r="J73" s="20"/>
      <c r="K73" s="20"/>
      <c r="L73" s="18"/>
      <c r="M73" s="2"/>
      <c r="N73" s="2"/>
      <c r="O73" s="2"/>
    </row>
    <row r="74" spans="2:15" ht="18">
      <c r="B74" s="16"/>
      <c r="C74" s="27"/>
      <c r="D74" s="15" t="s">
        <v>129</v>
      </c>
      <c r="E74" s="62"/>
      <c r="F74" s="27"/>
      <c r="G74" s="18"/>
      <c r="H74" s="18"/>
      <c r="I74" s="18"/>
      <c r="J74" s="20"/>
      <c r="K74" s="20"/>
      <c r="L74" s="18"/>
      <c r="M74" s="2"/>
      <c r="N74" s="2"/>
      <c r="O74" s="2"/>
    </row>
    <row r="75" spans="2:15" ht="12.75">
      <c r="B75" s="16"/>
      <c r="C75" s="16"/>
      <c r="D75" s="23" t="s">
        <v>154</v>
      </c>
      <c r="E75" s="18"/>
      <c r="F75" s="18"/>
      <c r="G75" s="18"/>
      <c r="H75" s="18"/>
      <c r="I75" s="18"/>
      <c r="J75" s="20"/>
      <c r="K75" s="20"/>
      <c r="L75" s="18"/>
      <c r="M75" s="2"/>
      <c r="N75" s="2"/>
      <c r="O75" s="2"/>
    </row>
    <row r="76" spans="2:15" ht="12.75">
      <c r="B76" s="16"/>
      <c r="C76" s="16"/>
      <c r="D76" s="9" t="s">
        <v>12</v>
      </c>
      <c r="E76" s="52" t="s">
        <v>73</v>
      </c>
      <c r="F76" s="18"/>
      <c r="G76" s="18"/>
      <c r="H76" s="18"/>
      <c r="I76" s="18"/>
      <c r="J76" s="20"/>
      <c r="K76" s="20"/>
      <c r="L76" s="18"/>
      <c r="M76" s="2"/>
      <c r="N76" s="2"/>
      <c r="O76" s="2"/>
    </row>
    <row r="77" spans="2:15" ht="12.75">
      <c r="B77" s="16"/>
      <c r="C77" s="16"/>
      <c r="D77" s="9" t="s">
        <v>16</v>
      </c>
      <c r="E77" s="18">
        <v>4408.5</v>
      </c>
      <c r="F77" s="18"/>
      <c r="G77" s="18"/>
      <c r="H77" s="18"/>
      <c r="I77" s="18"/>
      <c r="J77" s="20"/>
      <c r="K77" s="20"/>
      <c r="L77" s="18"/>
      <c r="M77" s="2"/>
      <c r="N77" s="2"/>
      <c r="O77" s="2"/>
    </row>
    <row r="78" spans="2:15" ht="12.75">
      <c r="B78" s="16"/>
      <c r="C78" s="16"/>
      <c r="D78" s="9" t="s">
        <v>53</v>
      </c>
      <c r="E78" s="18">
        <v>1040.3</v>
      </c>
      <c r="F78" s="18"/>
      <c r="G78" s="18"/>
      <c r="H78" s="18"/>
      <c r="I78" s="18"/>
      <c r="J78" s="20"/>
      <c r="K78" s="20"/>
      <c r="L78" s="18"/>
      <c r="M78" s="2"/>
      <c r="N78" s="2"/>
      <c r="O78" s="2"/>
    </row>
    <row r="79" spans="2:15" ht="12.75">
      <c r="B79" s="16"/>
      <c r="C79" s="16"/>
      <c r="D79" s="9" t="s">
        <v>51</v>
      </c>
      <c r="E79" s="18">
        <v>35666.3</v>
      </c>
      <c r="F79" s="18"/>
      <c r="G79" s="18"/>
      <c r="H79" s="18"/>
      <c r="I79" s="18"/>
      <c r="J79" s="20"/>
      <c r="K79" s="20"/>
      <c r="L79" s="18"/>
      <c r="M79" s="2"/>
      <c r="N79" s="2"/>
      <c r="O79" s="2"/>
    </row>
    <row r="80" spans="2:15" ht="12.75">
      <c r="B80" s="16"/>
      <c r="C80" s="16"/>
      <c r="D80" s="9" t="s">
        <v>55</v>
      </c>
      <c r="E80" s="52" t="s">
        <v>73</v>
      </c>
      <c r="F80" s="18"/>
      <c r="G80" s="18"/>
      <c r="H80" s="18"/>
      <c r="I80" s="18"/>
      <c r="J80" s="20"/>
      <c r="K80" s="20"/>
      <c r="L80" s="18"/>
      <c r="M80" s="2"/>
      <c r="N80" s="2"/>
      <c r="O80" s="2"/>
    </row>
    <row r="81" spans="2:15" ht="12.75">
      <c r="B81" s="16"/>
      <c r="C81" s="16"/>
      <c r="D81" s="9" t="s">
        <v>52</v>
      </c>
      <c r="E81" s="52" t="s">
        <v>73</v>
      </c>
      <c r="F81" s="18"/>
      <c r="G81" s="18"/>
      <c r="H81" s="18"/>
      <c r="I81" s="18"/>
      <c r="J81" s="20"/>
      <c r="K81" s="20"/>
      <c r="L81" s="18"/>
      <c r="M81" s="2"/>
      <c r="N81" s="2"/>
      <c r="O81" s="2"/>
    </row>
    <row r="82" spans="2:15" ht="12.75">
      <c r="B82" s="16"/>
      <c r="C82" s="16"/>
      <c r="D82" s="9" t="s">
        <v>33</v>
      </c>
      <c r="E82" s="52" t="s">
        <v>73</v>
      </c>
      <c r="F82" s="18"/>
      <c r="G82" s="18"/>
      <c r="H82" s="18"/>
      <c r="I82" s="18"/>
      <c r="J82" s="20"/>
      <c r="K82" s="20"/>
      <c r="L82" s="18"/>
      <c r="M82" s="2"/>
      <c r="N82" s="2"/>
      <c r="O82" s="2"/>
    </row>
    <row r="83" spans="2:15" ht="12.75">
      <c r="B83" s="17"/>
      <c r="C83" s="17"/>
      <c r="D83" s="10" t="s">
        <v>3</v>
      </c>
      <c r="E83" s="19">
        <f>SUM(E77:E81)</f>
        <v>41115.100000000006</v>
      </c>
      <c r="F83" s="19">
        <v>24669</v>
      </c>
      <c r="G83" s="19">
        <v>3476.986</v>
      </c>
      <c r="H83" s="19">
        <f>SUM(F83:G83)</f>
        <v>28145.986</v>
      </c>
      <c r="I83" s="19">
        <v>94</v>
      </c>
      <c r="J83" s="24">
        <v>34669</v>
      </c>
      <c r="K83" s="21">
        <v>60</v>
      </c>
      <c r="L83" s="19">
        <v>65</v>
      </c>
      <c r="M83" s="2"/>
      <c r="N83" s="2"/>
      <c r="O83" s="2"/>
    </row>
    <row r="84" spans="2:15" ht="12.75">
      <c r="B84" s="16" t="s">
        <v>37</v>
      </c>
      <c r="C84" s="16" t="s">
        <v>61</v>
      </c>
      <c r="D84" s="28" t="s">
        <v>147</v>
      </c>
      <c r="E84" s="18"/>
      <c r="F84" s="18"/>
      <c r="G84" s="18"/>
      <c r="H84" s="18"/>
      <c r="I84" s="18"/>
      <c r="J84" s="20"/>
      <c r="K84" s="20"/>
      <c r="L84" s="18"/>
      <c r="M84" s="2"/>
      <c r="N84" s="2"/>
      <c r="O84" s="2"/>
    </row>
    <row r="85" spans="2:15" ht="18">
      <c r="B85" s="16"/>
      <c r="C85" s="16"/>
      <c r="D85" s="15" t="s">
        <v>127</v>
      </c>
      <c r="E85" s="62"/>
      <c r="F85" s="18"/>
      <c r="G85" s="18"/>
      <c r="H85" s="18"/>
      <c r="I85" s="18"/>
      <c r="J85" s="20"/>
      <c r="K85" s="20"/>
      <c r="L85" s="18"/>
      <c r="M85" s="2"/>
      <c r="N85" s="2"/>
      <c r="O85" s="2"/>
    </row>
    <row r="86" spans="2:15" ht="12.75">
      <c r="B86" s="16"/>
      <c r="C86" s="16"/>
      <c r="D86" s="15" t="s">
        <v>191</v>
      </c>
      <c r="E86" s="18"/>
      <c r="F86" s="18"/>
      <c r="G86" s="18"/>
      <c r="H86" s="18"/>
      <c r="I86" s="18"/>
      <c r="J86" s="20"/>
      <c r="K86" s="20"/>
      <c r="L86" s="18"/>
      <c r="M86" s="2"/>
      <c r="N86" s="2"/>
      <c r="O86" s="2"/>
    </row>
    <row r="87" spans="2:15" ht="12.75">
      <c r="B87" s="16"/>
      <c r="C87" s="16"/>
      <c r="D87" s="15" t="s">
        <v>128</v>
      </c>
      <c r="E87" s="18"/>
      <c r="F87" s="18"/>
      <c r="G87" s="18"/>
      <c r="H87" s="18"/>
      <c r="I87" s="18"/>
      <c r="J87" s="20"/>
      <c r="K87" s="20"/>
      <c r="L87" s="18"/>
      <c r="M87" s="2"/>
      <c r="N87" s="2"/>
      <c r="O87" s="2"/>
    </row>
    <row r="88" spans="2:15" ht="12.75">
      <c r="B88" s="16"/>
      <c r="C88" s="16"/>
      <c r="D88" s="9" t="s">
        <v>12</v>
      </c>
      <c r="E88" s="18">
        <v>354</v>
      </c>
      <c r="F88" s="18"/>
      <c r="G88" s="18"/>
      <c r="H88" s="18"/>
      <c r="I88" s="18"/>
      <c r="J88" s="20"/>
      <c r="K88" s="20"/>
      <c r="L88" s="18"/>
      <c r="M88" s="2"/>
      <c r="N88" s="2"/>
      <c r="O88" s="2"/>
    </row>
    <row r="89" spans="2:15" ht="12.75">
      <c r="B89" s="16"/>
      <c r="C89" s="16"/>
      <c r="D89" s="9" t="s">
        <v>16</v>
      </c>
      <c r="E89" s="18">
        <v>6950</v>
      </c>
      <c r="F89" s="18"/>
      <c r="G89" s="18"/>
      <c r="H89" s="18"/>
      <c r="I89" s="18"/>
      <c r="J89" s="20"/>
      <c r="K89" s="20"/>
      <c r="L89" s="18"/>
      <c r="M89" s="2"/>
      <c r="N89" s="2"/>
      <c r="O89" s="2"/>
    </row>
    <row r="90" spans="2:15" ht="12.75">
      <c r="B90" s="16"/>
      <c r="C90" s="16"/>
      <c r="D90" s="9" t="s">
        <v>53</v>
      </c>
      <c r="E90" s="52" t="s">
        <v>73</v>
      </c>
      <c r="F90" s="18"/>
      <c r="G90" s="18"/>
      <c r="H90" s="18"/>
      <c r="I90" s="18"/>
      <c r="J90" s="20"/>
      <c r="K90" s="20"/>
      <c r="L90" s="18"/>
      <c r="M90" s="2"/>
      <c r="N90" s="2"/>
      <c r="O90" s="2"/>
    </row>
    <row r="91" spans="2:15" ht="12.75">
      <c r="B91" s="16"/>
      <c r="C91" s="16"/>
      <c r="D91" s="9" t="s">
        <v>51</v>
      </c>
      <c r="E91" s="18">
        <v>9446</v>
      </c>
      <c r="F91" s="18"/>
      <c r="G91" s="18"/>
      <c r="H91" s="18"/>
      <c r="I91" s="18"/>
      <c r="J91" s="20"/>
      <c r="K91" s="20"/>
      <c r="L91" s="18"/>
      <c r="M91" s="2"/>
      <c r="N91" s="2"/>
      <c r="O91" s="2"/>
    </row>
    <row r="92" spans="2:15" ht="12.75">
      <c r="B92" s="16"/>
      <c r="C92" s="16"/>
      <c r="D92" s="9" t="s">
        <v>55</v>
      </c>
      <c r="E92" s="52" t="s">
        <v>73</v>
      </c>
      <c r="F92" s="18"/>
      <c r="G92" s="18"/>
      <c r="H92" s="18"/>
      <c r="I92" s="18"/>
      <c r="J92" s="20"/>
      <c r="K92" s="20"/>
      <c r="L92" s="18"/>
      <c r="M92" s="2"/>
      <c r="N92" s="2"/>
      <c r="O92" s="2"/>
    </row>
    <row r="93" spans="2:15" ht="12.75">
      <c r="B93" s="16"/>
      <c r="C93" s="16"/>
      <c r="D93" s="9" t="s">
        <v>52</v>
      </c>
      <c r="E93" s="52" t="s">
        <v>73</v>
      </c>
      <c r="F93" s="18"/>
      <c r="G93" s="18"/>
      <c r="H93" s="18"/>
      <c r="I93" s="18"/>
      <c r="J93" s="20"/>
      <c r="K93" s="20"/>
      <c r="L93" s="18"/>
      <c r="M93" s="2"/>
      <c r="N93" s="2"/>
      <c r="O93" s="2"/>
    </row>
    <row r="94" spans="2:15" ht="12.75">
      <c r="B94" s="16"/>
      <c r="C94" s="16"/>
      <c r="D94" s="9" t="s">
        <v>33</v>
      </c>
      <c r="E94" s="52" t="s">
        <v>73</v>
      </c>
      <c r="F94" s="18"/>
      <c r="G94" s="18"/>
      <c r="H94" s="18"/>
      <c r="I94" s="18"/>
      <c r="J94" s="20"/>
      <c r="K94" s="20"/>
      <c r="L94" s="18"/>
      <c r="M94" s="2"/>
      <c r="N94" s="2"/>
      <c r="O94" s="2"/>
    </row>
    <row r="95" spans="2:15" ht="12.75">
      <c r="B95" s="17"/>
      <c r="C95" s="17"/>
      <c r="D95" s="10" t="s">
        <v>3</v>
      </c>
      <c r="E95" s="19">
        <f>SUM(E88:E94)</f>
        <v>16750</v>
      </c>
      <c r="F95" s="19">
        <f>10050</f>
        <v>10050</v>
      </c>
      <c r="G95" s="19">
        <v>3212.563</v>
      </c>
      <c r="H95" s="19">
        <f>SUM(F95:G95)</f>
        <v>13262.563</v>
      </c>
      <c r="I95" s="19">
        <v>63</v>
      </c>
      <c r="J95" s="24">
        <v>34304</v>
      </c>
      <c r="K95" s="21">
        <v>44</v>
      </c>
      <c r="L95" s="19">
        <v>40</v>
      </c>
      <c r="M95" s="2"/>
      <c r="N95" s="2"/>
      <c r="O95" s="2"/>
    </row>
    <row r="96" spans="2:15" ht="12.75">
      <c r="B96" s="16" t="s">
        <v>62</v>
      </c>
      <c r="C96" s="16" t="s">
        <v>63</v>
      </c>
      <c r="D96" s="28" t="s">
        <v>101</v>
      </c>
      <c r="E96" s="18"/>
      <c r="F96" s="18"/>
      <c r="G96" s="18"/>
      <c r="H96" s="18"/>
      <c r="I96" s="18"/>
      <c r="J96" s="20"/>
      <c r="K96" s="20"/>
      <c r="L96" s="18"/>
      <c r="M96" s="2"/>
      <c r="N96" s="2"/>
      <c r="O96" s="2"/>
    </row>
    <row r="97" spans="2:15" ht="18">
      <c r="B97" s="16"/>
      <c r="C97" s="16"/>
      <c r="D97" s="23" t="s">
        <v>114</v>
      </c>
      <c r="E97" s="62"/>
      <c r="F97" s="18"/>
      <c r="G97" s="18"/>
      <c r="H97" s="18"/>
      <c r="I97" s="18"/>
      <c r="J97" s="20"/>
      <c r="K97" s="20"/>
      <c r="L97" s="18"/>
      <c r="M97" s="2"/>
      <c r="N97" s="2"/>
      <c r="O97" s="2"/>
    </row>
    <row r="98" spans="2:15" ht="12.75">
      <c r="B98" s="16"/>
      <c r="C98" s="16"/>
      <c r="D98" s="23" t="s">
        <v>72</v>
      </c>
      <c r="E98" s="18"/>
      <c r="F98" s="18"/>
      <c r="G98" s="18"/>
      <c r="H98" s="18"/>
      <c r="I98" s="18"/>
      <c r="J98" s="20"/>
      <c r="K98" s="20"/>
      <c r="L98" s="18"/>
      <c r="M98" s="2"/>
      <c r="N98" s="2"/>
      <c r="O98" s="2"/>
    </row>
    <row r="99" spans="2:15" ht="12.75">
      <c r="B99" s="16"/>
      <c r="C99" s="16"/>
      <c r="D99" s="9" t="s">
        <v>12</v>
      </c>
      <c r="E99" s="18">
        <v>1081</v>
      </c>
      <c r="F99" s="18"/>
      <c r="G99" s="18"/>
      <c r="H99" s="18"/>
      <c r="I99" s="18"/>
      <c r="J99" s="20"/>
      <c r="K99" s="20"/>
      <c r="L99" s="18"/>
      <c r="M99" s="2"/>
      <c r="N99" s="2"/>
      <c r="O99" s="2"/>
    </row>
    <row r="100" spans="2:15" ht="12.75">
      <c r="B100" s="16"/>
      <c r="C100" s="16"/>
      <c r="D100" s="9" t="s">
        <v>16</v>
      </c>
      <c r="E100" s="18">
        <v>30949</v>
      </c>
      <c r="F100" s="18"/>
      <c r="G100" s="18"/>
      <c r="H100" s="18"/>
      <c r="I100" s="18"/>
      <c r="J100" s="20"/>
      <c r="K100" s="20"/>
      <c r="L100" s="18"/>
      <c r="M100" s="2"/>
      <c r="N100" s="2"/>
      <c r="O100" s="2"/>
    </row>
    <row r="101" spans="2:15" ht="12.75">
      <c r="B101" s="16"/>
      <c r="C101" s="16"/>
      <c r="D101" s="9" t="s">
        <v>53</v>
      </c>
      <c r="E101" s="18">
        <v>37209</v>
      </c>
      <c r="F101" s="18"/>
      <c r="G101" s="18"/>
      <c r="H101" s="18"/>
      <c r="I101" s="18"/>
      <c r="J101" s="20"/>
      <c r="K101" s="20"/>
      <c r="L101" s="18"/>
      <c r="M101" s="2"/>
      <c r="N101" s="2"/>
      <c r="O101" s="2"/>
    </row>
    <row r="102" spans="2:15" ht="12.75">
      <c r="B102" s="16"/>
      <c r="C102" s="16"/>
      <c r="D102" s="9" t="s">
        <v>51</v>
      </c>
      <c r="E102" s="18">
        <v>3948</v>
      </c>
      <c r="F102" s="18"/>
      <c r="G102" s="18"/>
      <c r="H102" s="18"/>
      <c r="I102" s="18"/>
      <c r="J102" s="20"/>
      <c r="K102" s="20"/>
      <c r="L102" s="18"/>
      <c r="M102" s="2"/>
      <c r="N102" s="2"/>
      <c r="O102" s="2"/>
    </row>
    <row r="103" spans="2:15" ht="12.75">
      <c r="B103" s="16"/>
      <c r="C103" s="16"/>
      <c r="D103" s="9" t="s">
        <v>187</v>
      </c>
      <c r="E103" s="18">
        <v>525</v>
      </c>
      <c r="F103" s="18"/>
      <c r="G103" s="18"/>
      <c r="H103" s="18"/>
      <c r="I103" s="18"/>
      <c r="J103" s="20"/>
      <c r="K103" s="20"/>
      <c r="L103" s="18"/>
      <c r="M103" s="2"/>
      <c r="N103" s="2"/>
      <c r="O103" s="2"/>
    </row>
    <row r="104" spans="2:15" ht="12.75">
      <c r="B104" s="16"/>
      <c r="C104" s="16"/>
      <c r="D104" s="9" t="s">
        <v>52</v>
      </c>
      <c r="E104" s="52" t="s">
        <v>73</v>
      </c>
      <c r="F104" s="18"/>
      <c r="G104" s="18"/>
      <c r="H104" s="18"/>
      <c r="I104" s="18"/>
      <c r="J104" s="20"/>
      <c r="K104" s="20"/>
      <c r="L104" s="18"/>
      <c r="M104" s="2"/>
      <c r="N104" s="2"/>
      <c r="O104" s="2"/>
    </row>
    <row r="105" spans="2:15" ht="12.75">
      <c r="B105" s="16"/>
      <c r="C105" s="16"/>
      <c r="D105" s="9" t="s">
        <v>33</v>
      </c>
      <c r="E105" s="18">
        <v>2864</v>
      </c>
      <c r="F105" s="18"/>
      <c r="G105" s="18"/>
      <c r="H105" s="18"/>
      <c r="I105" s="18"/>
      <c r="J105" s="18"/>
      <c r="K105" s="20"/>
      <c r="L105" s="18"/>
      <c r="M105" s="2"/>
      <c r="N105" s="2"/>
      <c r="O105" s="2"/>
    </row>
    <row r="106" spans="2:15" ht="12.75">
      <c r="B106" s="67"/>
      <c r="C106" s="17"/>
      <c r="D106" s="10" t="s">
        <v>3</v>
      </c>
      <c r="E106" s="19">
        <f>SUM(E99:E105)</f>
        <v>76576</v>
      </c>
      <c r="F106" s="19">
        <v>44227</v>
      </c>
      <c r="G106" s="19">
        <v>4403.122085</v>
      </c>
      <c r="H106" s="19">
        <f>SUM(F106:G106)</f>
        <v>48630.122085</v>
      </c>
      <c r="I106" s="19">
        <v>108</v>
      </c>
      <c r="J106" s="48">
        <v>35795</v>
      </c>
      <c r="K106" s="21">
        <v>44</v>
      </c>
      <c r="L106" s="19">
        <v>44</v>
      </c>
      <c r="M106" s="2"/>
      <c r="N106" s="2"/>
      <c r="O106" s="2"/>
    </row>
    <row r="107" spans="2:15" ht="12.75">
      <c r="B107" s="16" t="s">
        <v>66</v>
      </c>
      <c r="C107" s="16" t="s">
        <v>67</v>
      </c>
      <c r="D107" s="28" t="s">
        <v>102</v>
      </c>
      <c r="E107" s="18"/>
      <c r="F107" s="18"/>
      <c r="G107" s="18"/>
      <c r="H107" s="18"/>
      <c r="I107" s="18"/>
      <c r="J107" s="20"/>
      <c r="K107" s="20"/>
      <c r="L107" s="18"/>
      <c r="M107" s="2"/>
      <c r="N107" s="2"/>
      <c r="O107" s="2"/>
    </row>
    <row r="108" spans="2:15" ht="18" customHeight="1">
      <c r="B108" s="16"/>
      <c r="C108" s="16"/>
      <c r="D108" s="23" t="s">
        <v>115</v>
      </c>
      <c r="E108" s="62"/>
      <c r="F108" s="18"/>
      <c r="G108" s="18"/>
      <c r="H108" s="18"/>
      <c r="I108" s="18"/>
      <c r="J108" s="20"/>
      <c r="K108" s="20"/>
      <c r="L108" s="18"/>
      <c r="M108" s="2"/>
      <c r="N108" s="2"/>
      <c r="O108" s="2"/>
    </row>
    <row r="109" spans="2:15" ht="12.75">
      <c r="B109" s="16"/>
      <c r="C109" s="16"/>
      <c r="D109" s="9" t="s">
        <v>12</v>
      </c>
      <c r="E109" s="18">
        <v>849</v>
      </c>
      <c r="F109" s="18"/>
      <c r="G109" s="18"/>
      <c r="H109" s="18"/>
      <c r="I109" s="18"/>
      <c r="J109" s="20"/>
      <c r="K109" s="20"/>
      <c r="L109" s="18"/>
      <c r="M109" s="2"/>
      <c r="N109" s="2"/>
      <c r="O109" s="2"/>
    </row>
    <row r="110" spans="2:15" ht="12.75">
      <c r="B110" s="16"/>
      <c r="C110" s="16"/>
      <c r="D110" s="9" t="s">
        <v>188</v>
      </c>
      <c r="E110" s="18">
        <v>7833</v>
      </c>
      <c r="F110" s="18"/>
      <c r="G110" s="18"/>
      <c r="H110" s="18"/>
      <c r="I110" s="18"/>
      <c r="J110" s="20"/>
      <c r="K110" s="20"/>
      <c r="L110" s="18"/>
      <c r="M110" s="2"/>
      <c r="N110" s="2"/>
      <c r="O110" s="2"/>
    </row>
    <row r="111" spans="2:15" ht="12.75">
      <c r="B111" s="16"/>
      <c r="C111" s="16"/>
      <c r="D111" s="9" t="s">
        <v>51</v>
      </c>
      <c r="E111" s="18">
        <v>390</v>
      </c>
      <c r="F111" s="18"/>
      <c r="G111" s="18"/>
      <c r="H111" s="18"/>
      <c r="I111" s="18"/>
      <c r="J111" s="20"/>
      <c r="K111" s="20"/>
      <c r="L111" s="18"/>
      <c r="M111" s="2"/>
      <c r="N111" s="2"/>
      <c r="O111" s="2"/>
    </row>
    <row r="112" spans="2:15" ht="12.75">
      <c r="B112" s="16"/>
      <c r="C112" s="16"/>
      <c r="D112" s="9" t="s">
        <v>55</v>
      </c>
      <c r="E112" s="52" t="s">
        <v>73</v>
      </c>
      <c r="F112" s="18"/>
      <c r="G112" s="18"/>
      <c r="H112" s="18"/>
      <c r="I112" s="18"/>
      <c r="J112" s="20"/>
      <c r="K112" s="20"/>
      <c r="L112" s="18"/>
      <c r="M112" s="2"/>
      <c r="N112" s="2"/>
      <c r="O112" s="2"/>
    </row>
    <row r="113" spans="2:15" ht="12.75">
      <c r="B113" s="16"/>
      <c r="C113" s="16"/>
      <c r="D113" s="9" t="s">
        <v>52</v>
      </c>
      <c r="E113" s="52" t="s">
        <v>73</v>
      </c>
      <c r="F113" s="18"/>
      <c r="G113" s="18"/>
      <c r="H113" s="18"/>
      <c r="I113" s="18"/>
      <c r="J113" s="20"/>
      <c r="K113" s="20"/>
      <c r="L113" s="18"/>
      <c r="M113" s="2"/>
      <c r="N113" s="2"/>
      <c r="O113" s="2"/>
    </row>
    <row r="114" spans="2:15" ht="12.75">
      <c r="B114" s="16"/>
      <c r="C114" s="16"/>
      <c r="D114" s="9" t="s">
        <v>33</v>
      </c>
      <c r="E114" s="52" t="s">
        <v>73</v>
      </c>
      <c r="F114" s="18"/>
      <c r="G114" s="18"/>
      <c r="H114" s="18"/>
      <c r="I114" s="18"/>
      <c r="J114" s="20"/>
      <c r="K114" s="20"/>
      <c r="L114" s="18"/>
      <c r="M114" s="2"/>
      <c r="N114" s="2"/>
      <c r="O114" s="2"/>
    </row>
    <row r="115" spans="2:15" ht="12.75">
      <c r="B115" s="17"/>
      <c r="C115" s="17"/>
      <c r="D115" s="10" t="s">
        <v>3</v>
      </c>
      <c r="E115" s="19">
        <f>SUM(E109:E114)</f>
        <v>9072</v>
      </c>
      <c r="F115" s="19">
        <v>5443</v>
      </c>
      <c r="G115" s="19">
        <v>939.5</v>
      </c>
      <c r="H115" s="19">
        <v>6382</v>
      </c>
      <c r="I115" s="19">
        <v>44</v>
      </c>
      <c r="J115" s="22">
        <v>33694</v>
      </c>
      <c r="K115" s="21">
        <v>15</v>
      </c>
      <c r="L115" s="19">
        <v>15</v>
      </c>
      <c r="M115" s="2"/>
      <c r="N115" s="2"/>
      <c r="O115" s="2"/>
    </row>
    <row r="116" spans="2:12" ht="12.75">
      <c r="B116" s="61"/>
      <c r="C116" s="61"/>
      <c r="D116" s="59" t="s">
        <v>172</v>
      </c>
      <c r="E116" s="60">
        <f aca="true" t="shared" si="0" ref="E116:L116">+E22+E34+E46+E58+E68+E83+E95+E106+E115</f>
        <v>174573.914</v>
      </c>
      <c r="F116" s="60">
        <f t="shared" si="0"/>
        <v>102079.68</v>
      </c>
      <c r="G116" s="60">
        <f t="shared" si="0"/>
        <v>16055.621084999999</v>
      </c>
      <c r="H116" s="70">
        <v>118136</v>
      </c>
      <c r="I116" s="60">
        <f t="shared" si="0"/>
        <v>505</v>
      </c>
      <c r="J116" s="60"/>
      <c r="K116" s="60">
        <f t="shared" si="0"/>
        <v>351</v>
      </c>
      <c r="L116" s="60">
        <f t="shared" si="0"/>
        <v>328</v>
      </c>
    </row>
    <row r="118" ht="12.75">
      <c r="B118" s="49"/>
    </row>
    <row r="123" ht="12.75">
      <c r="B123" s="51"/>
    </row>
  </sheetData>
  <mergeCells count="5">
    <mergeCell ref="F70:G70"/>
    <mergeCell ref="D8:D11"/>
    <mergeCell ref="F8:G8"/>
    <mergeCell ref="F9:G9"/>
    <mergeCell ref="F69:G69"/>
  </mergeCells>
  <printOptions horizontalCentered="1"/>
  <pageMargins left="0" right="0" top="2.7559055118110236" bottom="0" header="0.5118110236220472" footer="0.5118110236220472"/>
  <pageSetup horizontalDpi="300" verticalDpi="300" orientation="portrait" paperSize="9" scale="65" r:id="rId1"/>
  <rowBreaks count="1" manualBreakCount="1">
    <brk id="68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O551"/>
  <sheetViews>
    <sheetView tabSelected="1" workbookViewId="0" topLeftCell="A1">
      <selection activeCell="D8" sqref="D8:D11"/>
    </sheetView>
  </sheetViews>
  <sheetFormatPr defaultColWidth="9.140625" defaultRowHeight="12.75"/>
  <cols>
    <col min="1" max="1" width="1.28515625" style="0" customWidth="1"/>
    <col min="2" max="2" width="8.7109375" style="0" customWidth="1"/>
    <col min="3" max="3" width="9.8515625" style="0" customWidth="1"/>
    <col min="4" max="4" width="35.57421875" style="0" customWidth="1"/>
    <col min="5" max="5" width="13.8515625" style="0" customWidth="1"/>
    <col min="6" max="6" width="11.57421875" style="0" hidden="1" customWidth="1"/>
    <col min="7" max="7" width="11.421875" style="0" hidden="1" customWidth="1"/>
    <col min="8" max="8" width="10.421875" style="0" customWidth="1"/>
    <col min="9" max="9" width="12.57421875" style="0" customWidth="1"/>
    <col min="10" max="12" width="11.7109375" style="0" customWidth="1"/>
    <col min="13" max="13" width="2.57421875" style="0" customWidth="1"/>
  </cols>
  <sheetData>
    <row r="2" spans="2:12" ht="12.7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2:12" ht="12.75" customHeight="1">
      <c r="B3" s="1" t="s">
        <v>204</v>
      </c>
      <c r="C3" s="2"/>
      <c r="D3" s="2"/>
      <c r="E3" s="2"/>
      <c r="F3" s="2"/>
      <c r="G3" s="2"/>
      <c r="H3" s="2"/>
      <c r="I3" s="2"/>
      <c r="J3" s="2"/>
      <c r="K3" s="2"/>
      <c r="L3" s="2"/>
    </row>
    <row r="4" spans="2:12" ht="12.75" customHeight="1">
      <c r="B4" s="1"/>
      <c r="C4" s="2"/>
      <c r="D4" s="2"/>
      <c r="E4" s="2"/>
      <c r="F4" s="2"/>
      <c r="G4" s="2"/>
      <c r="H4" s="2"/>
      <c r="I4" s="2"/>
      <c r="J4" s="2"/>
      <c r="K4" s="2"/>
      <c r="L4" s="2"/>
    </row>
    <row r="5" spans="2:12" ht="16.5" customHeight="1">
      <c r="B5" s="72" t="s">
        <v>207</v>
      </c>
      <c r="C5" s="2"/>
      <c r="D5" s="2"/>
      <c r="E5" s="2"/>
      <c r="F5" s="2"/>
      <c r="G5" s="2"/>
      <c r="H5" s="2"/>
      <c r="I5" s="2"/>
      <c r="J5" s="2"/>
      <c r="K5" s="2"/>
      <c r="L5" s="2"/>
    </row>
    <row r="6" spans="2:12" ht="15">
      <c r="B6" s="37" t="s">
        <v>2</v>
      </c>
      <c r="C6" s="2"/>
      <c r="D6" s="2"/>
      <c r="F6" s="2"/>
      <c r="G6" s="2"/>
      <c r="H6" s="2"/>
      <c r="I6" s="2"/>
      <c r="J6" s="2"/>
      <c r="K6" s="2"/>
      <c r="L6" s="93" t="s">
        <v>210</v>
      </c>
    </row>
    <row r="7" spans="2:12" ht="12.75" customHeight="1"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2:12" ht="12.75" customHeight="1">
      <c r="B8" s="32"/>
      <c r="C8" s="32"/>
      <c r="D8" s="94" t="s">
        <v>7</v>
      </c>
      <c r="E8" s="33" t="s">
        <v>0</v>
      </c>
      <c r="F8" s="99" t="s">
        <v>79</v>
      </c>
      <c r="G8" s="100"/>
      <c r="H8" s="33" t="s">
        <v>194</v>
      </c>
      <c r="I8" s="38" t="s">
        <v>9</v>
      </c>
      <c r="J8" s="38" t="s">
        <v>83</v>
      </c>
      <c r="K8" s="38" t="s">
        <v>10</v>
      </c>
      <c r="L8" s="33" t="s">
        <v>10</v>
      </c>
    </row>
    <row r="9" spans="2:15" ht="12.75" customHeight="1">
      <c r="B9" s="12" t="s">
        <v>4</v>
      </c>
      <c r="C9" s="12" t="s">
        <v>4</v>
      </c>
      <c r="D9" s="97"/>
      <c r="E9" s="12"/>
      <c r="F9" s="106" t="s">
        <v>8</v>
      </c>
      <c r="G9" s="107"/>
      <c r="H9" s="12" t="s">
        <v>197</v>
      </c>
      <c r="I9" s="25" t="s">
        <v>198</v>
      </c>
      <c r="J9" s="25" t="s">
        <v>6</v>
      </c>
      <c r="K9" s="25" t="s">
        <v>84</v>
      </c>
      <c r="L9" s="12" t="s">
        <v>11</v>
      </c>
      <c r="M9" s="2"/>
      <c r="N9" s="2"/>
      <c r="O9" s="2"/>
    </row>
    <row r="10" spans="2:15" ht="12.75" customHeight="1">
      <c r="B10" s="12"/>
      <c r="C10" s="12"/>
      <c r="D10" s="97"/>
      <c r="E10" s="12"/>
      <c r="F10" s="35" t="s">
        <v>80</v>
      </c>
      <c r="G10" s="35" t="s">
        <v>80</v>
      </c>
      <c r="H10" s="12" t="s">
        <v>199</v>
      </c>
      <c r="I10" s="25" t="s">
        <v>196</v>
      </c>
      <c r="J10" s="25"/>
      <c r="K10" s="25" t="s">
        <v>83</v>
      </c>
      <c r="L10" s="12"/>
      <c r="M10" s="2"/>
      <c r="N10" s="2"/>
      <c r="O10" s="2"/>
    </row>
    <row r="11" spans="2:15" ht="12.75" customHeight="1">
      <c r="B11" s="13" t="s">
        <v>5</v>
      </c>
      <c r="C11" s="13" t="s">
        <v>6</v>
      </c>
      <c r="D11" s="98"/>
      <c r="E11" s="13" t="s">
        <v>8</v>
      </c>
      <c r="F11" s="36" t="s">
        <v>81</v>
      </c>
      <c r="G11" s="36" t="s">
        <v>82</v>
      </c>
      <c r="H11" s="13" t="s">
        <v>8</v>
      </c>
      <c r="I11" s="13" t="s">
        <v>8</v>
      </c>
      <c r="J11" s="29"/>
      <c r="K11" s="13" t="s">
        <v>6</v>
      </c>
      <c r="L11" s="13"/>
      <c r="M11" s="2"/>
      <c r="N11" s="2"/>
      <c r="O11" s="2"/>
    </row>
    <row r="12" spans="2:15" ht="12.75" customHeight="1">
      <c r="B12" s="7">
        <v>7</v>
      </c>
      <c r="C12" s="7"/>
      <c r="D12" s="6" t="s">
        <v>184</v>
      </c>
      <c r="E12" s="18"/>
      <c r="F12" s="18"/>
      <c r="G12" s="18"/>
      <c r="H12" s="18"/>
      <c r="I12" s="20"/>
      <c r="J12" s="20"/>
      <c r="K12" s="20"/>
      <c r="L12" s="18"/>
      <c r="M12" s="2"/>
      <c r="N12" s="2"/>
      <c r="O12" s="2"/>
    </row>
    <row r="13" spans="2:15" ht="18" customHeight="1">
      <c r="B13" s="7"/>
      <c r="C13" s="7"/>
      <c r="D13" s="6" t="s">
        <v>39</v>
      </c>
      <c r="E13" s="62"/>
      <c r="F13" s="18"/>
      <c r="G13" s="18"/>
      <c r="H13" s="18"/>
      <c r="I13" s="20"/>
      <c r="J13" s="20"/>
      <c r="K13" s="50"/>
      <c r="L13" s="27"/>
      <c r="M13" s="2"/>
      <c r="N13" s="2"/>
      <c r="O13" s="2"/>
    </row>
    <row r="14" spans="2:15" ht="12.75" customHeight="1">
      <c r="B14" s="7"/>
      <c r="C14" s="7"/>
      <c r="D14" s="15" t="s">
        <v>104</v>
      </c>
      <c r="E14" s="18"/>
      <c r="F14" s="18"/>
      <c r="G14" s="18"/>
      <c r="H14" s="18"/>
      <c r="I14" s="20"/>
      <c r="J14" s="20"/>
      <c r="K14" s="20"/>
      <c r="L14" s="18"/>
      <c r="M14" s="2"/>
      <c r="N14" s="2"/>
      <c r="O14" s="2"/>
    </row>
    <row r="15" spans="2:15" ht="12.75" customHeight="1">
      <c r="B15" s="7"/>
      <c r="C15" s="7"/>
      <c r="D15" s="23" t="s">
        <v>155</v>
      </c>
      <c r="E15" s="18"/>
      <c r="F15" s="18"/>
      <c r="G15" s="18"/>
      <c r="H15" s="18"/>
      <c r="I15" s="20"/>
      <c r="J15" s="20"/>
      <c r="K15" s="20"/>
      <c r="L15" s="18"/>
      <c r="M15" s="2"/>
      <c r="N15" s="2"/>
      <c r="O15" s="2"/>
    </row>
    <row r="16" spans="2:15" ht="12.75" customHeight="1">
      <c r="B16" s="7"/>
      <c r="C16" s="7"/>
      <c r="D16" s="9" t="s">
        <v>17</v>
      </c>
      <c r="E16" s="18">
        <v>4098.291</v>
      </c>
      <c r="F16" s="18"/>
      <c r="G16" s="18"/>
      <c r="H16" s="18"/>
      <c r="I16" s="20"/>
      <c r="J16" s="20"/>
      <c r="K16" s="20"/>
      <c r="L16" s="18"/>
      <c r="M16" s="2"/>
      <c r="N16" s="2"/>
      <c r="O16" s="2"/>
    </row>
    <row r="17" spans="2:15" ht="12.75" customHeight="1">
      <c r="B17" s="7"/>
      <c r="C17" s="7"/>
      <c r="D17" s="9" t="s">
        <v>18</v>
      </c>
      <c r="E17" s="18">
        <v>45.903</v>
      </c>
      <c r="F17" s="18"/>
      <c r="G17" s="18"/>
      <c r="H17" s="18"/>
      <c r="I17" s="20"/>
      <c r="J17" s="20"/>
      <c r="K17" s="20"/>
      <c r="L17" s="18"/>
      <c r="M17" s="2"/>
      <c r="N17" s="2"/>
      <c r="O17" s="2"/>
    </row>
    <row r="18" spans="2:15" ht="12.75" customHeight="1">
      <c r="B18" s="7"/>
      <c r="C18" s="7"/>
      <c r="D18" s="9" t="s">
        <v>19</v>
      </c>
      <c r="E18" s="18">
        <v>52.069</v>
      </c>
      <c r="F18" s="18"/>
      <c r="G18" s="18"/>
      <c r="H18" s="18"/>
      <c r="I18" s="20"/>
      <c r="J18" s="20"/>
      <c r="K18" s="20"/>
      <c r="L18" s="18"/>
      <c r="M18" s="2"/>
      <c r="N18" s="2"/>
      <c r="O18" s="2"/>
    </row>
    <row r="19" spans="2:15" ht="12.75" customHeight="1">
      <c r="B19" s="7"/>
      <c r="C19" s="7"/>
      <c r="D19" s="9" t="s">
        <v>20</v>
      </c>
      <c r="E19" s="18">
        <v>3.846</v>
      </c>
      <c r="F19" s="18"/>
      <c r="G19" s="18"/>
      <c r="H19" s="18"/>
      <c r="I19" s="20"/>
      <c r="J19" s="20"/>
      <c r="K19" s="20"/>
      <c r="L19" s="18"/>
      <c r="M19" s="2"/>
      <c r="N19" s="2"/>
      <c r="O19" s="2"/>
    </row>
    <row r="20" spans="2:15" ht="12.75" customHeight="1">
      <c r="B20" s="7"/>
      <c r="C20" s="7"/>
      <c r="D20" s="9" t="s">
        <v>21</v>
      </c>
      <c r="E20" s="52" t="s">
        <v>73</v>
      </c>
      <c r="F20" s="18"/>
      <c r="G20" s="18"/>
      <c r="H20" s="18"/>
      <c r="I20" s="20"/>
      <c r="J20" s="20"/>
      <c r="K20" s="20"/>
      <c r="L20" s="18"/>
      <c r="M20" s="2"/>
      <c r="N20" s="2"/>
      <c r="O20" s="2"/>
    </row>
    <row r="21" spans="2:15" ht="12.75" customHeight="1">
      <c r="B21" s="7"/>
      <c r="C21" s="7"/>
      <c r="D21" s="9" t="s">
        <v>22</v>
      </c>
      <c r="E21" s="52" t="s">
        <v>73</v>
      </c>
      <c r="F21" s="18"/>
      <c r="G21" s="18"/>
      <c r="H21" s="18"/>
      <c r="I21" s="20"/>
      <c r="J21" s="20"/>
      <c r="K21" s="20"/>
      <c r="L21" s="18"/>
      <c r="M21" s="2"/>
      <c r="N21" s="2"/>
      <c r="O21" s="2"/>
    </row>
    <row r="22" spans="2:15" ht="12.75" customHeight="1">
      <c r="B22" s="7"/>
      <c r="C22" s="7"/>
      <c r="D22" s="9" t="s">
        <v>23</v>
      </c>
      <c r="E22" s="18">
        <v>135.671</v>
      </c>
      <c r="F22" s="18"/>
      <c r="G22" s="18"/>
      <c r="H22" s="18"/>
      <c r="I22" s="20"/>
      <c r="J22" s="20"/>
      <c r="K22" s="20"/>
      <c r="L22" s="18"/>
      <c r="M22" s="2"/>
      <c r="N22" s="2"/>
      <c r="O22" s="2"/>
    </row>
    <row r="23" spans="2:15" ht="12.75" customHeight="1">
      <c r="B23" s="7"/>
      <c r="C23" s="7"/>
      <c r="D23" s="9" t="s">
        <v>24</v>
      </c>
      <c r="E23" s="18">
        <v>269.78</v>
      </c>
      <c r="F23" s="18"/>
      <c r="G23" s="18"/>
      <c r="H23" s="18"/>
      <c r="I23" s="20"/>
      <c r="J23" s="20"/>
      <c r="K23" s="20"/>
      <c r="L23" s="18"/>
      <c r="M23" s="2"/>
      <c r="N23" s="2"/>
      <c r="O23" s="2"/>
    </row>
    <row r="24" spans="2:15" ht="12.75" customHeight="1">
      <c r="B24" s="7"/>
      <c r="C24" s="7"/>
      <c r="D24" s="9" t="s">
        <v>25</v>
      </c>
      <c r="E24" s="52" t="s">
        <v>73</v>
      </c>
      <c r="F24" s="18"/>
      <c r="G24" s="18"/>
      <c r="H24" s="18"/>
      <c r="I24" s="20"/>
      <c r="J24" s="20"/>
      <c r="K24" s="20"/>
      <c r="L24" s="18"/>
      <c r="M24" s="2"/>
      <c r="N24" s="2"/>
      <c r="O24" s="2"/>
    </row>
    <row r="25" spans="2:15" ht="12.75" customHeight="1">
      <c r="B25" s="7"/>
      <c r="C25" s="7"/>
      <c r="D25" s="9" t="s">
        <v>26</v>
      </c>
      <c r="E25" s="52" t="s">
        <v>73</v>
      </c>
      <c r="F25" s="18"/>
      <c r="G25" s="18"/>
      <c r="H25" s="18"/>
      <c r="I25" s="20"/>
      <c r="J25" s="20"/>
      <c r="K25" s="20"/>
      <c r="L25" s="18"/>
      <c r="M25" s="2"/>
      <c r="N25" s="2"/>
      <c r="O25" s="2"/>
    </row>
    <row r="26" spans="2:15" ht="12.75" customHeight="1">
      <c r="B26" s="7"/>
      <c r="C26" s="7"/>
      <c r="D26" s="9" t="s">
        <v>27</v>
      </c>
      <c r="E26" s="52" t="s">
        <v>73</v>
      </c>
      <c r="F26" s="18"/>
      <c r="G26" s="18"/>
      <c r="H26" s="18"/>
      <c r="I26" s="20"/>
      <c r="J26" s="20"/>
      <c r="K26" s="20"/>
      <c r="L26" s="18"/>
      <c r="M26" s="2"/>
      <c r="N26" s="2"/>
      <c r="O26" s="2"/>
    </row>
    <row r="27" spans="2:15" ht="12.75" customHeight="1">
      <c r="B27" s="7"/>
      <c r="C27" s="7"/>
      <c r="D27" s="9" t="s">
        <v>28</v>
      </c>
      <c r="E27" s="18">
        <v>1024.573</v>
      </c>
      <c r="F27" s="18"/>
      <c r="G27" s="18"/>
      <c r="H27" s="18"/>
      <c r="I27" s="20"/>
      <c r="J27" s="20"/>
      <c r="K27" s="50"/>
      <c r="L27" s="27"/>
      <c r="M27" s="2"/>
      <c r="N27" s="2"/>
      <c r="O27" s="2"/>
    </row>
    <row r="28" spans="2:15" ht="12.75" customHeight="1">
      <c r="B28" s="14"/>
      <c r="C28" s="14"/>
      <c r="D28" s="10" t="s">
        <v>3</v>
      </c>
      <c r="E28" s="19">
        <f>SUM(E16:E27)</f>
        <v>5630.133000000001</v>
      </c>
      <c r="F28" s="19">
        <v>4504</v>
      </c>
      <c r="G28" s="19">
        <v>0</v>
      </c>
      <c r="H28" s="19">
        <v>4504</v>
      </c>
      <c r="I28" s="21">
        <v>22</v>
      </c>
      <c r="J28" s="22">
        <v>35795</v>
      </c>
      <c r="K28" s="21">
        <v>12</v>
      </c>
      <c r="L28" s="19">
        <v>12</v>
      </c>
      <c r="M28" s="2"/>
      <c r="N28" s="2"/>
      <c r="O28" s="2"/>
    </row>
    <row r="29" spans="2:13" ht="12.75" customHeight="1">
      <c r="B29" s="7">
        <v>8</v>
      </c>
      <c r="C29" s="7"/>
      <c r="D29" s="6" t="s">
        <v>185</v>
      </c>
      <c r="E29" s="18"/>
      <c r="F29" s="6"/>
      <c r="G29" s="6"/>
      <c r="H29" s="6"/>
      <c r="I29" s="4"/>
      <c r="J29" s="4"/>
      <c r="K29" s="4"/>
      <c r="L29" s="6"/>
      <c r="M29" s="2"/>
    </row>
    <row r="30" spans="2:13" ht="18" customHeight="1">
      <c r="B30" s="7"/>
      <c r="C30" s="7"/>
      <c r="D30" s="15" t="s">
        <v>77</v>
      </c>
      <c r="E30" s="62"/>
      <c r="F30" s="6"/>
      <c r="G30" s="6"/>
      <c r="H30" s="6"/>
      <c r="I30" s="4"/>
      <c r="J30" s="4"/>
      <c r="K30" s="4"/>
      <c r="L30" s="6"/>
      <c r="M30" s="2"/>
    </row>
    <row r="31" spans="2:13" ht="12.75" customHeight="1">
      <c r="B31" s="7"/>
      <c r="C31" s="7"/>
      <c r="D31" s="9" t="s">
        <v>17</v>
      </c>
      <c r="E31" s="18">
        <v>4596</v>
      </c>
      <c r="F31" s="18"/>
      <c r="G31" s="18"/>
      <c r="H31" s="18"/>
      <c r="I31" s="20"/>
      <c r="J31" s="20"/>
      <c r="K31" s="20"/>
      <c r="L31" s="18"/>
      <c r="M31" s="2"/>
    </row>
    <row r="32" spans="2:13" ht="12.75" customHeight="1">
      <c r="B32" s="7"/>
      <c r="C32" s="7"/>
      <c r="D32" s="9" t="s">
        <v>18</v>
      </c>
      <c r="E32" s="18">
        <v>78</v>
      </c>
      <c r="F32" s="18"/>
      <c r="G32" s="18"/>
      <c r="H32" s="18"/>
      <c r="I32" s="20"/>
      <c r="J32" s="20"/>
      <c r="K32" s="20"/>
      <c r="L32" s="18"/>
      <c r="M32" s="2"/>
    </row>
    <row r="33" spans="2:13" ht="12.75" customHeight="1">
      <c r="B33" s="7"/>
      <c r="C33" s="7"/>
      <c r="D33" s="9" t="s">
        <v>19</v>
      </c>
      <c r="E33" s="18">
        <v>184</v>
      </c>
      <c r="F33" s="18"/>
      <c r="G33" s="18"/>
      <c r="H33" s="18"/>
      <c r="I33" s="20"/>
      <c r="J33" s="20"/>
      <c r="K33" s="20"/>
      <c r="L33" s="18"/>
      <c r="M33" s="2"/>
    </row>
    <row r="34" spans="2:13" ht="12.75" customHeight="1">
      <c r="B34" s="7"/>
      <c r="C34" s="7"/>
      <c r="D34" s="9" t="s">
        <v>20</v>
      </c>
      <c r="E34" s="52" t="s">
        <v>73</v>
      </c>
      <c r="F34" s="18"/>
      <c r="G34" s="18"/>
      <c r="H34" s="18"/>
      <c r="I34" s="20"/>
      <c r="J34" s="20"/>
      <c r="K34" s="20"/>
      <c r="L34" s="18"/>
      <c r="M34" s="2"/>
    </row>
    <row r="35" spans="2:13" ht="12.75" customHeight="1">
      <c r="B35" s="7"/>
      <c r="C35" s="7"/>
      <c r="D35" s="9" t="s">
        <v>21</v>
      </c>
      <c r="E35" s="52" t="s">
        <v>73</v>
      </c>
      <c r="F35" s="18"/>
      <c r="G35" s="18"/>
      <c r="H35" s="18"/>
      <c r="I35" s="20"/>
      <c r="J35" s="20"/>
      <c r="K35" s="20"/>
      <c r="L35" s="18"/>
      <c r="M35" s="2"/>
    </row>
    <row r="36" spans="2:13" ht="12.75" customHeight="1">
      <c r="B36" s="7"/>
      <c r="C36" s="7"/>
      <c r="D36" s="9" t="s">
        <v>22</v>
      </c>
      <c r="E36" s="52" t="s">
        <v>73</v>
      </c>
      <c r="F36" s="18"/>
      <c r="G36" s="18"/>
      <c r="H36" s="18"/>
      <c r="I36" s="20"/>
      <c r="J36" s="20"/>
      <c r="K36" s="20"/>
      <c r="L36" s="18"/>
      <c r="M36" s="2"/>
    </row>
    <row r="37" spans="2:13" ht="12.75" customHeight="1">
      <c r="B37" s="7"/>
      <c r="C37" s="7"/>
      <c r="D37" s="9" t="s">
        <v>23</v>
      </c>
      <c r="E37" s="18">
        <v>613</v>
      </c>
      <c r="F37" s="18"/>
      <c r="G37" s="18"/>
      <c r="H37" s="18"/>
      <c r="I37" s="20"/>
      <c r="J37" s="20"/>
      <c r="K37" s="20"/>
      <c r="L37" s="18"/>
      <c r="M37" s="2"/>
    </row>
    <row r="38" spans="2:13" ht="12.75" customHeight="1">
      <c r="B38" s="7"/>
      <c r="C38" s="7"/>
      <c r="D38" s="9" t="s">
        <v>24</v>
      </c>
      <c r="E38" s="18">
        <v>438</v>
      </c>
      <c r="F38" s="18"/>
      <c r="G38" s="18"/>
      <c r="H38" s="18"/>
      <c r="I38" s="20"/>
      <c r="J38" s="20"/>
      <c r="K38" s="20"/>
      <c r="L38" s="18"/>
      <c r="M38" s="2"/>
    </row>
    <row r="39" spans="2:13" ht="12.75" customHeight="1">
      <c r="B39" s="7"/>
      <c r="C39" s="7"/>
      <c r="D39" s="9" t="s">
        <v>25</v>
      </c>
      <c r="E39" s="52" t="s">
        <v>73</v>
      </c>
      <c r="F39" s="18"/>
      <c r="G39" s="18"/>
      <c r="H39" s="18"/>
      <c r="I39" s="20"/>
      <c r="J39" s="20"/>
      <c r="K39" s="20"/>
      <c r="L39" s="18"/>
      <c r="M39" s="2"/>
    </row>
    <row r="40" spans="2:13" ht="12.75" customHeight="1">
      <c r="B40" s="7"/>
      <c r="C40" s="7"/>
      <c r="D40" s="9" t="s">
        <v>26</v>
      </c>
      <c r="E40" s="52" t="s">
        <v>73</v>
      </c>
      <c r="F40" s="18"/>
      <c r="G40" s="18"/>
      <c r="H40" s="18"/>
      <c r="I40" s="20"/>
      <c r="J40" s="20"/>
      <c r="K40" s="20"/>
      <c r="L40" s="18"/>
      <c r="M40" s="2"/>
    </row>
    <row r="41" spans="2:13" ht="12.75" customHeight="1">
      <c r="B41" s="7"/>
      <c r="C41" s="7"/>
      <c r="D41" s="9" t="s">
        <v>27</v>
      </c>
      <c r="E41" s="18">
        <v>126</v>
      </c>
      <c r="F41" s="18"/>
      <c r="G41" s="18"/>
      <c r="H41" s="18"/>
      <c r="I41" s="20"/>
      <c r="J41" s="20"/>
      <c r="K41" s="20"/>
      <c r="L41" s="18"/>
      <c r="M41" s="2"/>
    </row>
    <row r="42" spans="2:13" ht="12.75" customHeight="1">
      <c r="B42" s="7"/>
      <c r="C42" s="7"/>
      <c r="D42" s="9" t="s">
        <v>28</v>
      </c>
      <c r="E42" s="18">
        <v>1149</v>
      </c>
      <c r="F42" s="18"/>
      <c r="G42" s="18"/>
      <c r="H42" s="18"/>
      <c r="I42" s="20"/>
      <c r="J42" s="20"/>
      <c r="K42" s="20"/>
      <c r="L42" s="18"/>
      <c r="M42" s="2"/>
    </row>
    <row r="43" spans="2:13" ht="12.75" customHeight="1">
      <c r="B43" s="14"/>
      <c r="C43" s="14"/>
      <c r="D43" s="10" t="s">
        <v>3</v>
      </c>
      <c r="E43" s="19">
        <f>SUM(E31:E42)</f>
        <v>7184</v>
      </c>
      <c r="F43" s="19">
        <v>5747</v>
      </c>
      <c r="G43" s="19">
        <v>0</v>
      </c>
      <c r="H43" s="19">
        <v>5747</v>
      </c>
      <c r="I43" s="21">
        <v>16</v>
      </c>
      <c r="J43" s="40">
        <v>34845</v>
      </c>
      <c r="K43" s="21">
        <f>6+29</f>
        <v>35</v>
      </c>
      <c r="L43" s="19">
        <f>6+29</f>
        <v>35</v>
      </c>
      <c r="M43" s="2"/>
    </row>
    <row r="44" spans="2:13" ht="12.75" customHeight="1">
      <c r="B44" s="7">
        <v>8</v>
      </c>
      <c r="C44" s="7"/>
      <c r="D44" s="28" t="s">
        <v>86</v>
      </c>
      <c r="E44" s="18"/>
      <c r="F44" s="18"/>
      <c r="G44" s="18"/>
      <c r="H44" s="18"/>
      <c r="I44" s="20"/>
      <c r="J44" s="41"/>
      <c r="K44" s="20"/>
      <c r="L44" s="18"/>
      <c r="M44" s="2"/>
    </row>
    <row r="45" spans="2:12" ht="18" customHeight="1">
      <c r="B45" s="7"/>
      <c r="C45" s="7"/>
      <c r="D45" s="15" t="s">
        <v>105</v>
      </c>
      <c r="E45" s="62"/>
      <c r="F45" s="6"/>
      <c r="G45" s="6"/>
      <c r="H45" s="6"/>
      <c r="I45" s="4"/>
      <c r="J45" s="41"/>
      <c r="K45" s="4"/>
      <c r="L45" s="6"/>
    </row>
    <row r="46" spans="2:12" ht="12.75" customHeight="1">
      <c r="B46" s="7"/>
      <c r="C46" s="7"/>
      <c r="D46" s="23" t="s">
        <v>106</v>
      </c>
      <c r="E46" s="18"/>
      <c r="F46" s="18"/>
      <c r="G46" s="18"/>
      <c r="H46" s="18"/>
      <c r="I46" s="20"/>
      <c r="J46" s="41"/>
      <c r="K46" s="20"/>
      <c r="L46" s="18"/>
    </row>
    <row r="47" spans="2:12" ht="12.75" customHeight="1">
      <c r="B47" s="7"/>
      <c r="C47" s="7"/>
      <c r="D47" s="9" t="s">
        <v>17</v>
      </c>
      <c r="E47" s="18">
        <v>1800</v>
      </c>
      <c r="F47" s="18"/>
      <c r="G47" s="18"/>
      <c r="H47" s="18"/>
      <c r="I47" s="20"/>
      <c r="J47" s="41"/>
      <c r="K47" s="20"/>
      <c r="L47" s="18"/>
    </row>
    <row r="48" spans="2:12" ht="12.75" customHeight="1">
      <c r="B48" s="7"/>
      <c r="C48" s="7"/>
      <c r="D48" s="9" t="s">
        <v>18</v>
      </c>
      <c r="E48" s="18">
        <v>270</v>
      </c>
      <c r="F48" s="18"/>
      <c r="G48" s="18"/>
      <c r="H48" s="18"/>
      <c r="I48" s="20"/>
      <c r="J48" s="41"/>
      <c r="K48" s="20"/>
      <c r="L48" s="18"/>
    </row>
    <row r="49" spans="2:12" ht="12.75" customHeight="1">
      <c r="B49" s="7"/>
      <c r="C49" s="7"/>
      <c r="D49" s="9" t="s">
        <v>19</v>
      </c>
      <c r="E49" s="18">
        <v>10</v>
      </c>
      <c r="F49" s="18"/>
      <c r="G49" s="18"/>
      <c r="H49" s="18"/>
      <c r="I49" s="20"/>
      <c r="J49" s="41"/>
      <c r="K49" s="20"/>
      <c r="L49" s="18"/>
    </row>
    <row r="50" spans="2:12" ht="12.75" customHeight="1">
      <c r="B50" s="7"/>
      <c r="C50" s="7"/>
      <c r="D50" s="9" t="s">
        <v>20</v>
      </c>
      <c r="E50" s="52" t="s">
        <v>73</v>
      </c>
      <c r="F50" s="18"/>
      <c r="G50" s="18"/>
      <c r="H50" s="18"/>
      <c r="I50" s="20"/>
      <c r="J50" s="41"/>
      <c r="K50" s="20"/>
      <c r="L50" s="18"/>
    </row>
    <row r="51" spans="2:12" ht="12.75" customHeight="1">
      <c r="B51" s="7"/>
      <c r="C51" s="7"/>
      <c r="D51" s="9" t="s">
        <v>21</v>
      </c>
      <c r="E51" s="52" t="s">
        <v>73</v>
      </c>
      <c r="F51" s="18"/>
      <c r="G51" s="18"/>
      <c r="H51" s="18"/>
      <c r="I51" s="20"/>
      <c r="J51" s="41"/>
      <c r="K51" s="20"/>
      <c r="L51" s="18"/>
    </row>
    <row r="52" spans="2:12" ht="12.75" customHeight="1">
      <c r="B52" s="7"/>
      <c r="C52" s="7"/>
      <c r="D52" s="9" t="s">
        <v>22</v>
      </c>
      <c r="E52" s="52" t="s">
        <v>73</v>
      </c>
      <c r="F52" s="18"/>
      <c r="G52" s="18"/>
      <c r="H52" s="18"/>
      <c r="I52" s="20"/>
      <c r="J52" s="41"/>
      <c r="K52" s="20"/>
      <c r="L52" s="18"/>
    </row>
    <row r="53" spans="2:12" ht="12.75" customHeight="1">
      <c r="B53" s="7"/>
      <c r="C53" s="7"/>
      <c r="D53" s="9" t="s">
        <v>23</v>
      </c>
      <c r="E53" s="18">
        <v>760</v>
      </c>
      <c r="F53" s="18"/>
      <c r="G53" s="18"/>
      <c r="H53" s="18"/>
      <c r="I53" s="20"/>
      <c r="J53" s="41"/>
      <c r="K53" s="20"/>
      <c r="L53" s="18"/>
    </row>
    <row r="54" spans="2:12" ht="12.75" customHeight="1">
      <c r="B54" s="7"/>
      <c r="C54" s="7"/>
      <c r="D54" s="9" t="s">
        <v>24</v>
      </c>
      <c r="E54" s="18">
        <v>1530</v>
      </c>
      <c r="F54" s="18"/>
      <c r="G54" s="18"/>
      <c r="H54" s="18"/>
      <c r="I54" s="20"/>
      <c r="J54" s="41"/>
      <c r="K54" s="20"/>
      <c r="L54" s="18"/>
    </row>
    <row r="55" spans="2:12" ht="12.75" customHeight="1">
      <c r="B55" s="7"/>
      <c r="C55" s="7"/>
      <c r="D55" s="9" t="s">
        <v>25</v>
      </c>
      <c r="E55" s="52" t="s">
        <v>73</v>
      </c>
      <c r="F55" s="18"/>
      <c r="G55" s="18"/>
      <c r="H55" s="18"/>
      <c r="I55" s="20"/>
      <c r="J55" s="41"/>
      <c r="K55" s="20"/>
      <c r="L55" s="18"/>
    </row>
    <row r="56" spans="2:12" ht="12.75" customHeight="1">
      <c r="B56" s="7"/>
      <c r="C56" s="7"/>
      <c r="D56" s="9" t="s">
        <v>26</v>
      </c>
      <c r="E56" s="52" t="s">
        <v>73</v>
      </c>
      <c r="F56" s="18"/>
      <c r="G56" s="18"/>
      <c r="H56" s="18"/>
      <c r="I56" s="20"/>
      <c r="J56" s="41"/>
      <c r="K56" s="20"/>
      <c r="L56" s="18"/>
    </row>
    <row r="57" spans="2:12" ht="12.75" customHeight="1">
      <c r="B57" s="7"/>
      <c r="C57" s="7"/>
      <c r="D57" s="9" t="s">
        <v>27</v>
      </c>
      <c r="E57" s="52" t="s">
        <v>73</v>
      </c>
      <c r="F57" s="18"/>
      <c r="G57" s="18"/>
      <c r="H57" s="18"/>
      <c r="I57" s="20"/>
      <c r="J57" s="41"/>
      <c r="K57" s="20"/>
      <c r="L57" s="18"/>
    </row>
    <row r="58" spans="2:12" ht="12.75" customHeight="1">
      <c r="B58" s="7"/>
      <c r="C58" s="7"/>
      <c r="D58" s="9" t="s">
        <v>28</v>
      </c>
      <c r="E58" s="18">
        <v>421</v>
      </c>
      <c r="F58" s="18"/>
      <c r="G58" s="18"/>
      <c r="H58" s="18"/>
      <c r="I58" s="20"/>
      <c r="J58" s="41"/>
      <c r="K58" s="20"/>
      <c r="L58" s="18"/>
    </row>
    <row r="59" spans="2:12" ht="12.75" customHeight="1">
      <c r="B59" s="14"/>
      <c r="C59" s="14"/>
      <c r="D59" s="10" t="s">
        <v>3</v>
      </c>
      <c r="E59" s="19">
        <f>SUM(E47:E58)</f>
        <v>4791</v>
      </c>
      <c r="F59" s="19">
        <v>3832.8</v>
      </c>
      <c r="G59" s="19">
        <v>0</v>
      </c>
      <c r="H59" s="19">
        <v>3832.8</v>
      </c>
      <c r="I59" s="21">
        <v>16</v>
      </c>
      <c r="J59" s="40">
        <v>35795</v>
      </c>
      <c r="K59" s="21">
        <v>15</v>
      </c>
      <c r="L59" s="19">
        <v>15</v>
      </c>
    </row>
    <row r="60" spans="2:12" ht="12.75" customHeight="1">
      <c r="B60" s="7">
        <v>9</v>
      </c>
      <c r="C60" s="7"/>
      <c r="D60" s="28" t="s">
        <v>170</v>
      </c>
      <c r="E60" s="18"/>
      <c r="F60" s="18"/>
      <c r="G60" s="18"/>
      <c r="H60" s="18"/>
      <c r="I60" s="20"/>
      <c r="J60" s="41"/>
      <c r="K60" s="20"/>
      <c r="L60" s="18"/>
    </row>
    <row r="61" spans="2:12" ht="18" customHeight="1">
      <c r="B61" s="7"/>
      <c r="C61" s="7"/>
      <c r="D61" s="28" t="s">
        <v>111</v>
      </c>
      <c r="E61" s="62"/>
      <c r="F61" s="18"/>
      <c r="G61" s="18"/>
      <c r="H61" s="18"/>
      <c r="I61" s="20"/>
      <c r="J61" s="41"/>
      <c r="K61" s="66"/>
      <c r="L61" s="62"/>
    </row>
    <row r="62" spans="2:12" ht="12.75" customHeight="1">
      <c r="B62" s="7"/>
      <c r="C62" s="7"/>
      <c r="D62" s="15" t="s">
        <v>103</v>
      </c>
      <c r="E62" s="18"/>
      <c r="F62" s="6"/>
      <c r="G62" s="6"/>
      <c r="H62" s="6"/>
      <c r="I62" s="4"/>
      <c r="J62" s="41"/>
      <c r="K62" s="4"/>
      <c r="L62" s="6"/>
    </row>
    <row r="63" spans="2:12" ht="12.75" customHeight="1">
      <c r="B63" s="7"/>
      <c r="C63" s="7"/>
      <c r="D63" s="9" t="s">
        <v>17</v>
      </c>
      <c r="E63" s="18">
        <v>2740.3</v>
      </c>
      <c r="F63" s="18"/>
      <c r="G63" s="18"/>
      <c r="H63" s="18"/>
      <c r="I63" s="20"/>
      <c r="J63" s="41"/>
      <c r="K63" s="20"/>
      <c r="L63" s="18"/>
    </row>
    <row r="64" spans="2:12" ht="12.75" customHeight="1">
      <c r="B64" s="7"/>
      <c r="C64" s="7"/>
      <c r="D64" s="9" t="s">
        <v>18</v>
      </c>
      <c r="E64" s="18">
        <v>332.6</v>
      </c>
      <c r="F64" s="18"/>
      <c r="G64" s="18"/>
      <c r="H64" s="18"/>
      <c r="I64" s="20"/>
      <c r="J64" s="41"/>
      <c r="K64" s="20"/>
      <c r="L64" s="18"/>
    </row>
    <row r="65" spans="2:12" ht="12.75" customHeight="1">
      <c r="B65" s="7"/>
      <c r="C65" s="7"/>
      <c r="D65" s="9" t="s">
        <v>19</v>
      </c>
      <c r="E65" s="18">
        <v>148.5</v>
      </c>
      <c r="F65" s="18"/>
      <c r="G65" s="18"/>
      <c r="H65" s="18"/>
      <c r="I65" s="20"/>
      <c r="J65" s="41"/>
      <c r="K65" s="20"/>
      <c r="L65" s="18"/>
    </row>
    <row r="66" spans="2:12" ht="12.75" customHeight="1">
      <c r="B66" s="7"/>
      <c r="C66" s="7"/>
      <c r="D66" s="9" t="s">
        <v>20</v>
      </c>
      <c r="E66" s="18">
        <v>1106</v>
      </c>
      <c r="F66" s="18"/>
      <c r="G66" s="18"/>
      <c r="H66" s="18"/>
      <c r="I66" s="20"/>
      <c r="J66" s="41"/>
      <c r="K66" s="20"/>
      <c r="L66" s="18"/>
    </row>
    <row r="67" spans="2:12" ht="12.75" customHeight="1">
      <c r="B67" s="7"/>
      <c r="C67" s="7"/>
      <c r="D67" s="9" t="s">
        <v>21</v>
      </c>
      <c r="E67" s="52" t="s">
        <v>73</v>
      </c>
      <c r="F67" s="18"/>
      <c r="G67" s="18"/>
      <c r="H67" s="18"/>
      <c r="I67" s="20"/>
      <c r="J67" s="41"/>
      <c r="K67" s="20"/>
      <c r="L67" s="18"/>
    </row>
    <row r="68" spans="2:12" ht="12.75" customHeight="1">
      <c r="B68" s="7"/>
      <c r="C68" s="7"/>
      <c r="D68" s="9" t="s">
        <v>22</v>
      </c>
      <c r="E68" s="18">
        <v>416.8</v>
      </c>
      <c r="F68" s="18"/>
      <c r="G68" s="18"/>
      <c r="H68" s="18"/>
      <c r="I68" s="20"/>
      <c r="J68" s="41"/>
      <c r="K68" s="20"/>
      <c r="L68" s="18"/>
    </row>
    <row r="69" spans="2:12" ht="12.75" customHeight="1">
      <c r="B69" s="7"/>
      <c r="C69" s="7"/>
      <c r="D69" s="9" t="s">
        <v>23</v>
      </c>
      <c r="E69" s="18">
        <v>482.7</v>
      </c>
      <c r="F69" s="18"/>
      <c r="G69" s="18"/>
      <c r="H69" s="18"/>
      <c r="I69" s="20"/>
      <c r="J69" s="41"/>
      <c r="K69" s="20"/>
      <c r="L69" s="18"/>
    </row>
    <row r="70" spans="2:12" ht="12.75" customHeight="1">
      <c r="B70" s="7"/>
      <c r="C70" s="7"/>
      <c r="D70" s="9" t="s">
        <v>24</v>
      </c>
      <c r="E70" s="18">
        <v>738.6</v>
      </c>
      <c r="F70" s="18"/>
      <c r="G70" s="18"/>
      <c r="H70" s="18"/>
      <c r="I70" s="20"/>
      <c r="J70" s="41"/>
      <c r="K70" s="20"/>
      <c r="L70" s="18"/>
    </row>
    <row r="71" spans="2:12" ht="12.75" customHeight="1">
      <c r="B71" s="7"/>
      <c r="C71" s="7"/>
      <c r="D71" s="9" t="s">
        <v>25</v>
      </c>
      <c r="E71" s="18">
        <v>192.8</v>
      </c>
      <c r="F71" s="18"/>
      <c r="G71" s="18"/>
      <c r="H71" s="18"/>
      <c r="I71" s="20"/>
      <c r="J71" s="41"/>
      <c r="K71" s="20"/>
      <c r="L71" s="18"/>
    </row>
    <row r="72" spans="2:12" ht="12.75" customHeight="1">
      <c r="B72" s="7"/>
      <c r="C72" s="7"/>
      <c r="D72" s="9" t="s">
        <v>26</v>
      </c>
      <c r="E72" s="52" t="s">
        <v>73</v>
      </c>
      <c r="F72" s="18"/>
      <c r="G72" s="18"/>
      <c r="H72" s="18"/>
      <c r="I72" s="20"/>
      <c r="J72" s="41"/>
      <c r="K72" s="20"/>
      <c r="L72" s="18"/>
    </row>
    <row r="73" spans="2:12" ht="12.75" customHeight="1">
      <c r="B73" s="7"/>
      <c r="C73" s="7"/>
      <c r="D73" s="9" t="s">
        <v>27</v>
      </c>
      <c r="E73" s="52" t="s">
        <v>73</v>
      </c>
      <c r="F73" s="18"/>
      <c r="G73" s="18"/>
      <c r="H73" s="18"/>
      <c r="I73" s="20"/>
      <c r="J73" s="41"/>
      <c r="K73" s="20"/>
      <c r="L73" s="18"/>
    </row>
    <row r="74" spans="2:12" ht="12.75" customHeight="1">
      <c r="B74" s="7"/>
      <c r="C74" s="7"/>
      <c r="D74" s="9" t="s">
        <v>28</v>
      </c>
      <c r="E74" s="18">
        <v>685.1</v>
      </c>
      <c r="F74" s="18"/>
      <c r="G74" s="18"/>
      <c r="H74" s="18"/>
      <c r="I74" s="20"/>
      <c r="J74" s="41"/>
      <c r="K74" s="50"/>
      <c r="L74" s="27"/>
    </row>
    <row r="75" spans="2:12" ht="12.75" customHeight="1">
      <c r="B75" s="14"/>
      <c r="C75" s="14"/>
      <c r="D75" s="10" t="s">
        <v>3</v>
      </c>
      <c r="E75" s="19">
        <f>SUM(E63:E74)</f>
        <v>6843.400000000001</v>
      </c>
      <c r="F75" s="19">
        <v>5474.7</v>
      </c>
      <c r="G75" s="19">
        <v>0</v>
      </c>
      <c r="H75" s="19">
        <v>5474.7</v>
      </c>
      <c r="I75" s="21">
        <v>23</v>
      </c>
      <c r="J75" s="40">
        <v>35795</v>
      </c>
      <c r="K75" s="21">
        <v>0</v>
      </c>
      <c r="L75" s="19">
        <v>0</v>
      </c>
    </row>
    <row r="76" spans="2:12" ht="12.75" customHeight="1">
      <c r="B76" s="32"/>
      <c r="C76" s="32"/>
      <c r="D76" s="32"/>
      <c r="E76" s="33" t="s">
        <v>0</v>
      </c>
      <c r="F76" s="99" t="s">
        <v>79</v>
      </c>
      <c r="G76" s="100"/>
      <c r="H76" s="33" t="s">
        <v>194</v>
      </c>
      <c r="I76" s="38" t="s">
        <v>9</v>
      </c>
      <c r="J76" s="38" t="s">
        <v>83</v>
      </c>
      <c r="K76" s="38" t="s">
        <v>10</v>
      </c>
      <c r="L76" s="33" t="s">
        <v>10</v>
      </c>
    </row>
    <row r="77" spans="2:15" ht="12.75" customHeight="1">
      <c r="B77" s="12" t="s">
        <v>4</v>
      </c>
      <c r="C77" s="12" t="s">
        <v>4</v>
      </c>
      <c r="D77" s="12"/>
      <c r="E77" s="12"/>
      <c r="F77" s="106" t="s">
        <v>8</v>
      </c>
      <c r="G77" s="107"/>
      <c r="H77" s="12" t="s">
        <v>197</v>
      </c>
      <c r="I77" s="25" t="s">
        <v>195</v>
      </c>
      <c r="J77" s="25" t="s">
        <v>6</v>
      </c>
      <c r="K77" s="25" t="s">
        <v>84</v>
      </c>
      <c r="L77" s="12" t="s">
        <v>11</v>
      </c>
      <c r="M77" s="2"/>
      <c r="N77" s="2"/>
      <c r="O77" s="2"/>
    </row>
    <row r="78" spans="2:15" ht="12.75" customHeight="1">
      <c r="B78" s="12"/>
      <c r="C78" s="12"/>
      <c r="D78" s="12"/>
      <c r="E78" s="12"/>
      <c r="F78" s="35" t="s">
        <v>80</v>
      </c>
      <c r="G78" s="35" t="s">
        <v>80</v>
      </c>
      <c r="H78" s="12"/>
      <c r="I78" s="25" t="s">
        <v>196</v>
      </c>
      <c r="J78" s="25"/>
      <c r="K78" s="25" t="s">
        <v>83</v>
      </c>
      <c r="L78" s="12"/>
      <c r="M78" s="2"/>
      <c r="N78" s="2"/>
      <c r="O78" s="2"/>
    </row>
    <row r="79" spans="2:15" ht="12.75" customHeight="1">
      <c r="B79" s="13" t="s">
        <v>5</v>
      </c>
      <c r="C79" s="13" t="s">
        <v>6</v>
      </c>
      <c r="D79" s="13" t="s">
        <v>7</v>
      </c>
      <c r="E79" s="13" t="s">
        <v>8</v>
      </c>
      <c r="F79" s="36" t="s">
        <v>81</v>
      </c>
      <c r="G79" s="36" t="s">
        <v>82</v>
      </c>
      <c r="H79" s="13" t="s">
        <v>8</v>
      </c>
      <c r="I79" s="13" t="s">
        <v>8</v>
      </c>
      <c r="J79" s="29"/>
      <c r="K79" s="13" t="s">
        <v>6</v>
      </c>
      <c r="L79" s="13"/>
      <c r="M79" s="2"/>
      <c r="N79" s="2"/>
      <c r="O79" s="2"/>
    </row>
    <row r="80" spans="2:12" ht="12.75" customHeight="1">
      <c r="B80" s="7">
        <v>10</v>
      </c>
      <c r="C80" s="7"/>
      <c r="D80" s="28" t="s">
        <v>161</v>
      </c>
      <c r="E80" s="18"/>
      <c r="F80" s="18"/>
      <c r="G80" s="18"/>
      <c r="H80" s="18"/>
      <c r="I80" s="20"/>
      <c r="J80" s="41"/>
      <c r="K80" s="20"/>
      <c r="L80" s="18"/>
    </row>
    <row r="81" spans="2:12" ht="18" customHeight="1">
      <c r="B81" s="7"/>
      <c r="C81" s="7"/>
      <c r="D81" s="28" t="s">
        <v>162</v>
      </c>
      <c r="E81" s="62"/>
      <c r="F81" s="18"/>
      <c r="G81" s="18"/>
      <c r="H81" s="18"/>
      <c r="I81" s="20"/>
      <c r="J81" s="41"/>
      <c r="K81" s="20"/>
      <c r="L81" s="18"/>
    </row>
    <row r="82" spans="2:12" ht="12.75" customHeight="1">
      <c r="B82" s="7"/>
      <c r="C82" s="7"/>
      <c r="D82" s="15" t="s">
        <v>68</v>
      </c>
      <c r="E82" s="18"/>
      <c r="F82" s="6"/>
      <c r="G82" s="6"/>
      <c r="H82" s="6"/>
      <c r="I82" s="4"/>
      <c r="J82" s="41"/>
      <c r="K82" s="4"/>
      <c r="L82" s="6"/>
    </row>
    <row r="83" spans="2:12" ht="12.75" customHeight="1">
      <c r="B83" s="7"/>
      <c r="C83" s="7"/>
      <c r="D83" s="23" t="s">
        <v>186</v>
      </c>
      <c r="E83" s="18"/>
      <c r="F83" s="18"/>
      <c r="G83" s="18"/>
      <c r="H83" s="18"/>
      <c r="I83" s="20"/>
      <c r="J83" s="41"/>
      <c r="K83" s="20"/>
      <c r="L83" s="18"/>
    </row>
    <row r="84" spans="2:12" ht="12.75" customHeight="1">
      <c r="B84" s="7"/>
      <c r="C84" s="7"/>
      <c r="D84" s="23" t="s">
        <v>69</v>
      </c>
      <c r="E84" s="18"/>
      <c r="F84" s="18"/>
      <c r="G84" s="18"/>
      <c r="H84" s="18"/>
      <c r="I84" s="20"/>
      <c r="J84" s="41"/>
      <c r="K84" s="20"/>
      <c r="L84" s="18"/>
    </row>
    <row r="85" spans="2:12" ht="12.75" customHeight="1">
      <c r="B85" s="7"/>
      <c r="C85" s="7"/>
      <c r="D85" s="9" t="s">
        <v>17</v>
      </c>
      <c r="E85" s="18">
        <v>3273.074</v>
      </c>
      <c r="F85" s="18"/>
      <c r="G85" s="18"/>
      <c r="H85" s="18"/>
      <c r="I85" s="20"/>
      <c r="J85" s="41"/>
      <c r="K85" s="20"/>
      <c r="L85" s="18"/>
    </row>
    <row r="86" spans="2:12" ht="12.75" customHeight="1">
      <c r="B86" s="7"/>
      <c r="C86" s="7"/>
      <c r="D86" s="9" t="s">
        <v>18</v>
      </c>
      <c r="E86" s="18">
        <v>368.59</v>
      </c>
      <c r="F86" s="18"/>
      <c r="G86" s="18"/>
      <c r="H86" s="18"/>
      <c r="I86" s="20"/>
      <c r="J86" s="41"/>
      <c r="K86" s="20"/>
      <c r="L86" s="18"/>
    </row>
    <row r="87" spans="2:12" ht="12.75" customHeight="1">
      <c r="B87" s="7"/>
      <c r="C87" s="7"/>
      <c r="D87" s="9" t="s">
        <v>19</v>
      </c>
      <c r="E87" s="18">
        <v>130.39</v>
      </c>
      <c r="F87" s="18"/>
      <c r="G87" s="18"/>
      <c r="H87" s="18"/>
      <c r="I87" s="20"/>
      <c r="J87" s="41"/>
      <c r="K87" s="20"/>
      <c r="L87" s="18"/>
    </row>
    <row r="88" spans="2:12" ht="12.75" customHeight="1">
      <c r="B88" s="7"/>
      <c r="C88" s="7"/>
      <c r="D88" s="9" t="s">
        <v>20</v>
      </c>
      <c r="E88" s="18">
        <v>101.746</v>
      </c>
      <c r="F88" s="18"/>
      <c r="G88" s="18"/>
      <c r="H88" s="18"/>
      <c r="I88" s="20"/>
      <c r="J88" s="41"/>
      <c r="K88" s="20"/>
      <c r="L88" s="18"/>
    </row>
    <row r="89" spans="2:12" ht="12.75" customHeight="1">
      <c r="B89" s="7"/>
      <c r="C89" s="7"/>
      <c r="D89" s="9" t="s">
        <v>21</v>
      </c>
      <c r="E89" s="52" t="s">
        <v>73</v>
      </c>
      <c r="F89" s="18"/>
      <c r="G89" s="18"/>
      <c r="H89" s="18"/>
      <c r="I89" s="20"/>
      <c r="J89" s="41"/>
      <c r="K89" s="20"/>
      <c r="L89" s="18"/>
    </row>
    <row r="90" spans="2:12" ht="12.75" customHeight="1">
      <c r="B90" s="7"/>
      <c r="C90" s="7"/>
      <c r="D90" s="9" t="s">
        <v>22</v>
      </c>
      <c r="E90" s="18">
        <v>179.276</v>
      </c>
      <c r="F90" s="18"/>
      <c r="G90" s="18"/>
      <c r="H90" s="18"/>
      <c r="I90" s="20"/>
      <c r="J90" s="41"/>
      <c r="K90" s="20"/>
      <c r="L90" s="18"/>
    </row>
    <row r="91" spans="2:12" ht="12.75" customHeight="1">
      <c r="B91" s="7"/>
      <c r="C91" s="7"/>
      <c r="D91" s="9" t="s">
        <v>23</v>
      </c>
      <c r="E91" s="18">
        <v>80.553</v>
      </c>
      <c r="F91" s="18"/>
      <c r="G91" s="18"/>
      <c r="H91" s="18"/>
      <c r="I91" s="20"/>
      <c r="J91" s="41"/>
      <c r="K91" s="20"/>
      <c r="L91" s="18"/>
    </row>
    <row r="92" spans="2:12" ht="12.75" customHeight="1">
      <c r="B92" s="7"/>
      <c r="C92" s="7"/>
      <c r="D92" s="9" t="s">
        <v>24</v>
      </c>
      <c r="E92" s="18">
        <v>414.461</v>
      </c>
      <c r="F92" s="18"/>
      <c r="G92" s="18"/>
      <c r="H92" s="18"/>
      <c r="I92" s="20"/>
      <c r="J92" s="41"/>
      <c r="K92" s="20"/>
      <c r="L92" s="18"/>
    </row>
    <row r="93" spans="2:12" ht="12.75" customHeight="1">
      <c r="B93" s="7"/>
      <c r="C93" s="7"/>
      <c r="D93" s="9" t="s">
        <v>25</v>
      </c>
      <c r="E93" s="18">
        <v>137.956</v>
      </c>
      <c r="F93" s="18"/>
      <c r="G93" s="18"/>
      <c r="H93" s="18"/>
      <c r="I93" s="20"/>
      <c r="J93" s="41"/>
      <c r="K93" s="20"/>
      <c r="L93" s="18"/>
    </row>
    <row r="94" spans="2:12" ht="12.75" customHeight="1">
      <c r="B94" s="7"/>
      <c r="C94" s="7"/>
      <c r="D94" s="9" t="s">
        <v>26</v>
      </c>
      <c r="E94" s="52" t="s">
        <v>73</v>
      </c>
      <c r="F94" s="18"/>
      <c r="G94" s="18"/>
      <c r="H94" s="18"/>
      <c r="I94" s="20"/>
      <c r="J94" s="41"/>
      <c r="K94" s="20"/>
      <c r="L94" s="18"/>
    </row>
    <row r="95" spans="2:12" ht="12.75" customHeight="1">
      <c r="B95" s="7"/>
      <c r="C95" s="7"/>
      <c r="D95" s="9" t="s">
        <v>27</v>
      </c>
      <c r="E95" s="52" t="s">
        <v>73</v>
      </c>
      <c r="F95" s="18"/>
      <c r="G95" s="18"/>
      <c r="H95" s="18"/>
      <c r="I95" s="20"/>
      <c r="J95" s="41"/>
      <c r="K95" s="20"/>
      <c r="L95" s="18"/>
    </row>
    <row r="96" spans="2:12" ht="12.75" customHeight="1">
      <c r="B96" s="7"/>
      <c r="C96" s="7"/>
      <c r="D96" s="9" t="s">
        <v>28</v>
      </c>
      <c r="E96" s="18">
        <v>818.264</v>
      </c>
      <c r="F96" s="18"/>
      <c r="G96" s="18"/>
      <c r="H96" s="18"/>
      <c r="I96" s="20"/>
      <c r="J96" s="41"/>
      <c r="K96" s="20"/>
      <c r="L96" s="18"/>
    </row>
    <row r="97" spans="2:12" ht="12.75" customHeight="1">
      <c r="B97" s="14"/>
      <c r="C97" s="14"/>
      <c r="D97" s="10" t="s">
        <v>3</v>
      </c>
      <c r="E97" s="19">
        <f>SUM(E85:E96)</f>
        <v>5504.31</v>
      </c>
      <c r="F97" s="19">
        <v>4403.4</v>
      </c>
      <c r="G97" s="19">
        <f>SUM(G85:G96)</f>
        <v>0</v>
      </c>
      <c r="H97" s="19">
        <v>4403.4</v>
      </c>
      <c r="I97" s="21">
        <v>18</v>
      </c>
      <c r="J97" s="40">
        <v>35795</v>
      </c>
      <c r="K97" s="21">
        <v>9</v>
      </c>
      <c r="L97" s="19">
        <v>9</v>
      </c>
    </row>
    <row r="98" spans="2:12" ht="12.75" customHeight="1">
      <c r="B98" s="7">
        <v>10</v>
      </c>
      <c r="C98" s="7"/>
      <c r="D98" s="28" t="s">
        <v>176</v>
      </c>
      <c r="E98" s="18"/>
      <c r="F98" s="18"/>
      <c r="G98" s="18"/>
      <c r="H98" s="18"/>
      <c r="I98" s="20"/>
      <c r="J98" s="41"/>
      <c r="K98" s="20"/>
      <c r="L98" s="18"/>
    </row>
    <row r="99" spans="2:12" ht="18" customHeight="1">
      <c r="B99" s="7"/>
      <c r="C99" s="7"/>
      <c r="D99" s="28" t="s">
        <v>177</v>
      </c>
      <c r="E99" s="62"/>
      <c r="F99" s="18"/>
      <c r="G99" s="18"/>
      <c r="H99" s="18"/>
      <c r="I99" s="20"/>
      <c r="J99" s="41"/>
      <c r="K99" s="20"/>
      <c r="L99" s="18"/>
    </row>
    <row r="100" spans="2:12" ht="12.75" customHeight="1">
      <c r="B100" s="7"/>
      <c r="C100" s="7"/>
      <c r="D100" s="15" t="s">
        <v>57</v>
      </c>
      <c r="E100" s="18"/>
      <c r="F100" s="6"/>
      <c r="G100" s="6"/>
      <c r="H100" s="6"/>
      <c r="I100" s="4"/>
      <c r="J100" s="41"/>
      <c r="K100" s="4"/>
      <c r="L100" s="6"/>
    </row>
    <row r="101" spans="2:12" ht="12.75" customHeight="1">
      <c r="B101" s="7"/>
      <c r="C101" s="7"/>
      <c r="D101" s="9" t="s">
        <v>17</v>
      </c>
      <c r="E101" s="18">
        <v>1745.149</v>
      </c>
      <c r="F101" s="18"/>
      <c r="G101" s="18"/>
      <c r="H101" s="18"/>
      <c r="I101" s="20"/>
      <c r="J101" s="41"/>
      <c r="K101" s="20"/>
      <c r="L101" s="18"/>
    </row>
    <row r="102" spans="2:12" ht="12.75" customHeight="1">
      <c r="B102" s="7"/>
      <c r="C102" s="7"/>
      <c r="D102" s="9" t="s">
        <v>18</v>
      </c>
      <c r="E102" s="18">
        <v>119.71</v>
      </c>
      <c r="F102" s="18"/>
      <c r="G102" s="18"/>
      <c r="H102" s="18"/>
      <c r="I102" s="20"/>
      <c r="J102" s="41"/>
      <c r="K102" s="20"/>
      <c r="L102" s="18"/>
    </row>
    <row r="103" spans="2:12" ht="12.75" customHeight="1">
      <c r="B103" s="7"/>
      <c r="C103" s="7"/>
      <c r="D103" s="9" t="s">
        <v>19</v>
      </c>
      <c r="E103" s="18">
        <v>58.831</v>
      </c>
      <c r="F103" s="18"/>
      <c r="G103" s="18"/>
      <c r="H103" s="18"/>
      <c r="I103" s="20"/>
      <c r="J103" s="41"/>
      <c r="K103" s="20"/>
      <c r="L103" s="18"/>
    </row>
    <row r="104" spans="2:12" ht="12.75" customHeight="1">
      <c r="B104" s="7"/>
      <c r="C104" s="7"/>
      <c r="D104" s="9" t="s">
        <v>20</v>
      </c>
      <c r="E104" s="52" t="s">
        <v>73</v>
      </c>
      <c r="F104" s="18"/>
      <c r="G104" s="18"/>
      <c r="H104" s="18"/>
      <c r="I104" s="20"/>
      <c r="J104" s="41"/>
      <c r="K104" s="20"/>
      <c r="L104" s="18"/>
    </row>
    <row r="105" spans="2:12" ht="12.75" customHeight="1">
      <c r="B105" s="7"/>
      <c r="C105" s="7"/>
      <c r="D105" s="9" t="s">
        <v>21</v>
      </c>
      <c r="E105" s="52" t="s">
        <v>73</v>
      </c>
      <c r="F105" s="18"/>
      <c r="G105" s="18"/>
      <c r="H105" s="18"/>
      <c r="I105" s="20"/>
      <c r="J105" s="41"/>
      <c r="K105" s="20"/>
      <c r="L105" s="18"/>
    </row>
    <row r="106" spans="2:12" ht="12.75" customHeight="1">
      <c r="B106" s="7"/>
      <c r="C106" s="7"/>
      <c r="D106" s="9" t="s">
        <v>22</v>
      </c>
      <c r="E106" s="18">
        <v>243.913</v>
      </c>
      <c r="F106" s="18"/>
      <c r="G106" s="18"/>
      <c r="H106" s="18"/>
      <c r="I106" s="20"/>
      <c r="J106" s="41"/>
      <c r="K106" s="20"/>
      <c r="L106" s="18"/>
    </row>
    <row r="107" spans="2:12" ht="12.75" customHeight="1">
      <c r="B107" s="7"/>
      <c r="C107" s="7"/>
      <c r="D107" s="9" t="s">
        <v>23</v>
      </c>
      <c r="E107" s="18">
        <v>1859</v>
      </c>
      <c r="F107" s="18"/>
      <c r="G107" s="18"/>
      <c r="H107" s="18"/>
      <c r="I107" s="20"/>
      <c r="J107" s="41"/>
      <c r="K107" s="20"/>
      <c r="L107" s="18"/>
    </row>
    <row r="108" spans="2:12" ht="12.75" customHeight="1">
      <c r="B108" s="7"/>
      <c r="C108" s="7"/>
      <c r="D108" s="9" t="s">
        <v>24</v>
      </c>
      <c r="E108" s="18">
        <v>1805.63</v>
      </c>
      <c r="F108" s="18"/>
      <c r="G108" s="18"/>
      <c r="H108" s="18"/>
      <c r="I108" s="20"/>
      <c r="J108" s="41"/>
      <c r="K108" s="20"/>
      <c r="L108" s="18"/>
    </row>
    <row r="109" spans="2:12" ht="12.75" customHeight="1">
      <c r="B109" s="7"/>
      <c r="C109" s="7"/>
      <c r="D109" s="9" t="s">
        <v>25</v>
      </c>
      <c r="E109" s="52" t="s">
        <v>73</v>
      </c>
      <c r="F109" s="18"/>
      <c r="G109" s="18"/>
      <c r="H109" s="18"/>
      <c r="I109" s="20"/>
      <c r="J109" s="41"/>
      <c r="K109" s="20"/>
      <c r="L109" s="18"/>
    </row>
    <row r="110" spans="2:12" ht="12.75" customHeight="1">
      <c r="B110" s="7"/>
      <c r="C110" s="7"/>
      <c r="D110" s="9" t="s">
        <v>26</v>
      </c>
      <c r="E110" s="52" t="s">
        <v>73</v>
      </c>
      <c r="F110" s="18"/>
      <c r="G110" s="18"/>
      <c r="H110" s="18"/>
      <c r="I110" s="20"/>
      <c r="J110" s="41"/>
      <c r="K110" s="20"/>
      <c r="L110" s="18"/>
    </row>
    <row r="111" spans="2:12" ht="12.75" customHeight="1">
      <c r="B111" s="7"/>
      <c r="C111" s="7"/>
      <c r="D111" s="9" t="s">
        <v>27</v>
      </c>
      <c r="E111" s="52" t="s">
        <v>73</v>
      </c>
      <c r="F111" s="18"/>
      <c r="G111" s="18"/>
      <c r="H111" s="18"/>
      <c r="I111" s="20"/>
      <c r="J111" s="41"/>
      <c r="K111" s="20"/>
      <c r="L111" s="18"/>
    </row>
    <row r="112" spans="2:12" ht="12.75" customHeight="1">
      <c r="B112" s="7"/>
      <c r="C112" s="7"/>
      <c r="D112" s="9" t="s">
        <v>28</v>
      </c>
      <c r="E112" s="18">
        <v>436.287</v>
      </c>
      <c r="F112" s="18"/>
      <c r="G112" s="18"/>
      <c r="H112" s="18"/>
      <c r="I112" s="20"/>
      <c r="J112" s="41"/>
      <c r="K112" s="20"/>
      <c r="L112" s="18"/>
    </row>
    <row r="113" spans="2:12" ht="12.75" customHeight="1">
      <c r="B113" s="14"/>
      <c r="C113" s="14"/>
      <c r="D113" s="10" t="s">
        <v>3</v>
      </c>
      <c r="E113" s="19">
        <f>SUM(E101:E112)</f>
        <v>6268.52</v>
      </c>
      <c r="F113" s="19">
        <v>5014.816</v>
      </c>
      <c r="G113" s="19">
        <f>SUM(G101:G112)</f>
        <v>0</v>
      </c>
      <c r="H113" s="19">
        <v>5014.816</v>
      </c>
      <c r="I113" s="21">
        <v>19</v>
      </c>
      <c r="J113" s="40">
        <v>35795</v>
      </c>
      <c r="K113" s="21">
        <v>9</v>
      </c>
      <c r="L113" s="19">
        <v>9</v>
      </c>
    </row>
    <row r="114" spans="2:12" ht="12.75" customHeight="1">
      <c r="B114" s="5">
        <v>11</v>
      </c>
      <c r="C114" s="5"/>
      <c r="D114" s="8" t="s">
        <v>87</v>
      </c>
      <c r="E114" s="56"/>
      <c r="F114" s="8"/>
      <c r="G114" s="8"/>
      <c r="H114" s="8"/>
      <c r="I114" s="3"/>
      <c r="J114" s="57"/>
      <c r="K114" s="3"/>
      <c r="L114" s="8"/>
    </row>
    <row r="115" spans="2:12" ht="18" customHeight="1">
      <c r="B115" s="7"/>
      <c r="C115" s="7"/>
      <c r="D115" s="28" t="s">
        <v>88</v>
      </c>
      <c r="E115" s="62"/>
      <c r="F115" s="18"/>
      <c r="G115" s="18"/>
      <c r="H115" s="18"/>
      <c r="I115" s="20"/>
      <c r="J115" s="64"/>
      <c r="K115" s="20"/>
      <c r="L115" s="18"/>
    </row>
    <row r="116" spans="2:12" ht="12.75" customHeight="1">
      <c r="B116" s="7"/>
      <c r="C116" s="7"/>
      <c r="D116" s="15" t="s">
        <v>152</v>
      </c>
      <c r="E116" s="18"/>
      <c r="F116" s="18"/>
      <c r="G116" s="18"/>
      <c r="H116" s="18"/>
      <c r="I116" s="20"/>
      <c r="J116" s="41"/>
      <c r="K116" s="20"/>
      <c r="L116" s="18"/>
    </row>
    <row r="117" spans="2:12" ht="12.75" customHeight="1">
      <c r="B117" s="7"/>
      <c r="C117" s="7"/>
      <c r="D117" s="15" t="s">
        <v>107</v>
      </c>
      <c r="E117" s="18"/>
      <c r="F117" s="18"/>
      <c r="G117" s="18"/>
      <c r="H117" s="18"/>
      <c r="I117" s="20"/>
      <c r="J117" s="41"/>
      <c r="K117" s="20"/>
      <c r="L117" s="18"/>
    </row>
    <row r="118" spans="2:12" ht="12.75" customHeight="1">
      <c r="B118" s="7"/>
      <c r="C118" s="7"/>
      <c r="D118" s="9" t="s">
        <v>17</v>
      </c>
      <c r="E118" s="18">
        <v>5387.468212</v>
      </c>
      <c r="F118" s="18"/>
      <c r="G118" s="18"/>
      <c r="H118" s="18"/>
      <c r="I118" s="20"/>
      <c r="J118" s="41"/>
      <c r="K118" s="20"/>
      <c r="L118" s="18"/>
    </row>
    <row r="119" spans="2:12" ht="12.75" customHeight="1">
      <c r="B119" s="7"/>
      <c r="C119" s="7"/>
      <c r="D119" s="9" t="s">
        <v>18</v>
      </c>
      <c r="E119" s="18">
        <v>393.145922</v>
      </c>
      <c r="F119" s="18"/>
      <c r="G119" s="18"/>
      <c r="H119" s="18"/>
      <c r="I119" s="20"/>
      <c r="J119" s="41"/>
      <c r="K119" s="20"/>
      <c r="L119" s="18"/>
    </row>
    <row r="120" spans="2:12" ht="12.75" customHeight="1">
      <c r="B120" s="7"/>
      <c r="C120" s="7"/>
      <c r="D120" s="9" t="s">
        <v>19</v>
      </c>
      <c r="E120" s="18">
        <v>301.695808</v>
      </c>
      <c r="F120" s="18"/>
      <c r="G120" s="18"/>
      <c r="H120" s="18"/>
      <c r="I120" s="20"/>
      <c r="J120" s="41"/>
      <c r="K120" s="20"/>
      <c r="L120" s="18"/>
    </row>
    <row r="121" spans="2:12" ht="12.75" customHeight="1">
      <c r="B121" s="7"/>
      <c r="C121" s="7"/>
      <c r="D121" s="9" t="s">
        <v>20</v>
      </c>
      <c r="E121" s="52" t="s">
        <v>73</v>
      </c>
      <c r="F121" s="18"/>
      <c r="G121" s="18"/>
      <c r="H121" s="18"/>
      <c r="I121" s="20"/>
      <c r="J121" s="41"/>
      <c r="K121" s="20"/>
      <c r="L121" s="18"/>
    </row>
    <row r="122" spans="2:12" ht="12.75" customHeight="1">
      <c r="B122" s="7"/>
      <c r="C122" s="7"/>
      <c r="D122" s="9" t="s">
        <v>21</v>
      </c>
      <c r="E122" s="52" t="s">
        <v>73</v>
      </c>
      <c r="F122" s="18"/>
      <c r="G122" s="18"/>
      <c r="H122" s="18"/>
      <c r="I122" s="20"/>
      <c r="J122" s="41"/>
      <c r="K122" s="20"/>
      <c r="L122" s="18"/>
    </row>
    <row r="123" spans="2:12" ht="12.75" customHeight="1">
      <c r="B123" s="7"/>
      <c r="C123" s="7"/>
      <c r="D123" s="9" t="s">
        <v>22</v>
      </c>
      <c r="E123" s="18">
        <v>689.716372</v>
      </c>
      <c r="F123" s="18"/>
      <c r="G123" s="18"/>
      <c r="H123" s="18"/>
      <c r="I123" s="20"/>
      <c r="J123" s="41"/>
      <c r="K123" s="20"/>
      <c r="L123" s="18"/>
    </row>
    <row r="124" spans="2:12" ht="12.75" customHeight="1">
      <c r="B124" s="7"/>
      <c r="C124" s="7"/>
      <c r="D124" s="9" t="s">
        <v>23</v>
      </c>
      <c r="E124" s="52" t="s">
        <v>73</v>
      </c>
      <c r="F124" s="18"/>
      <c r="G124" s="18"/>
      <c r="H124" s="18"/>
      <c r="I124" s="20"/>
      <c r="J124" s="41"/>
      <c r="K124" s="20"/>
      <c r="L124" s="18"/>
    </row>
    <row r="125" spans="2:12" ht="12.75" customHeight="1">
      <c r="B125" s="7"/>
      <c r="C125" s="7"/>
      <c r="D125" s="9" t="s">
        <v>24</v>
      </c>
      <c r="E125" s="18">
        <v>2485</v>
      </c>
      <c r="F125" s="18"/>
      <c r="G125" s="18"/>
      <c r="H125" s="18"/>
      <c r="I125" s="20"/>
      <c r="J125" s="41"/>
      <c r="K125" s="20"/>
      <c r="L125" s="18"/>
    </row>
    <row r="126" spans="2:12" ht="12.75" customHeight="1">
      <c r="B126" s="7"/>
      <c r="C126" s="7"/>
      <c r="D126" s="9" t="s">
        <v>25</v>
      </c>
      <c r="E126" s="52" t="s">
        <v>73</v>
      </c>
      <c r="F126" s="18"/>
      <c r="G126" s="18"/>
      <c r="H126" s="18"/>
      <c r="I126" s="20"/>
      <c r="J126" s="41"/>
      <c r="K126" s="20"/>
      <c r="L126" s="18"/>
    </row>
    <row r="127" spans="2:12" ht="12.75" customHeight="1">
      <c r="B127" s="7"/>
      <c r="C127" s="7"/>
      <c r="D127" s="9" t="s">
        <v>26</v>
      </c>
      <c r="E127" s="52" t="s">
        <v>73</v>
      </c>
      <c r="F127" s="18"/>
      <c r="G127" s="18"/>
      <c r="H127" s="18"/>
      <c r="I127" s="20"/>
      <c r="J127" s="41"/>
      <c r="K127" s="20"/>
      <c r="L127" s="18"/>
    </row>
    <row r="128" spans="2:12" ht="12.75" customHeight="1">
      <c r="B128" s="7"/>
      <c r="C128" s="7"/>
      <c r="D128" s="9" t="s">
        <v>27</v>
      </c>
      <c r="E128" s="52" t="s">
        <v>73</v>
      </c>
      <c r="F128" s="18"/>
      <c r="G128" s="18"/>
      <c r="H128" s="18"/>
      <c r="I128" s="20"/>
      <c r="J128" s="55"/>
      <c r="K128" s="20"/>
      <c r="L128" s="18"/>
    </row>
    <row r="129" spans="2:12" ht="12.75" customHeight="1">
      <c r="B129" s="7"/>
      <c r="C129" s="7"/>
      <c r="D129" s="9" t="s">
        <v>28</v>
      </c>
      <c r="E129" s="18">
        <v>1740.158708</v>
      </c>
      <c r="F129" s="18"/>
      <c r="G129" s="18"/>
      <c r="H129" s="18"/>
      <c r="I129" s="18"/>
      <c r="J129" s="42"/>
      <c r="K129" s="20"/>
      <c r="L129" s="18"/>
    </row>
    <row r="130" spans="2:12" ht="12.75" customHeight="1">
      <c r="B130" s="14"/>
      <c r="C130" s="14"/>
      <c r="D130" s="10" t="s">
        <v>3</v>
      </c>
      <c r="E130" s="19">
        <f>SUM(E118:E129)</f>
        <v>10997.185021999998</v>
      </c>
      <c r="F130" s="19">
        <v>8797.7</v>
      </c>
      <c r="G130" s="19">
        <v>0</v>
      </c>
      <c r="H130" s="19">
        <v>8797.7</v>
      </c>
      <c r="I130" s="19">
        <v>27</v>
      </c>
      <c r="J130" s="43">
        <v>35976</v>
      </c>
      <c r="K130" s="21">
        <v>27</v>
      </c>
      <c r="L130" s="19">
        <v>43</v>
      </c>
    </row>
    <row r="131" spans="2:12" ht="12.75" customHeight="1">
      <c r="B131" s="7">
        <v>11</v>
      </c>
      <c r="C131" s="7"/>
      <c r="D131" s="6" t="s">
        <v>156</v>
      </c>
      <c r="E131" s="18"/>
      <c r="F131" s="18"/>
      <c r="G131" s="18"/>
      <c r="H131" s="18"/>
      <c r="I131" s="18"/>
      <c r="J131" s="42"/>
      <c r="K131" s="20"/>
      <c r="L131" s="18"/>
    </row>
    <row r="132" spans="2:12" ht="18" customHeight="1">
      <c r="B132" s="7"/>
      <c r="C132" s="7"/>
      <c r="D132" s="28" t="s">
        <v>157</v>
      </c>
      <c r="E132" s="62"/>
      <c r="F132" s="18"/>
      <c r="G132" s="18"/>
      <c r="H132" s="18"/>
      <c r="I132" s="18"/>
      <c r="J132" s="42"/>
      <c r="K132" s="20"/>
      <c r="L132" s="18"/>
    </row>
    <row r="133" spans="2:12" ht="12.75" customHeight="1">
      <c r="B133" s="7"/>
      <c r="C133" s="7"/>
      <c r="D133" s="28" t="s">
        <v>158</v>
      </c>
      <c r="E133" s="18"/>
      <c r="F133" s="18"/>
      <c r="G133" s="18"/>
      <c r="H133" s="18"/>
      <c r="I133" s="18"/>
      <c r="J133" s="42"/>
      <c r="K133" s="20"/>
      <c r="L133" s="18"/>
    </row>
    <row r="134" spans="2:12" ht="12.75" customHeight="1">
      <c r="B134" s="7"/>
      <c r="C134" s="7"/>
      <c r="D134" s="15" t="s">
        <v>159</v>
      </c>
      <c r="E134" s="18"/>
      <c r="F134" s="6"/>
      <c r="G134" s="6"/>
      <c r="H134" s="6"/>
      <c r="I134" s="6"/>
      <c r="J134" s="42"/>
      <c r="K134" s="4"/>
      <c r="L134" s="6"/>
    </row>
    <row r="135" spans="2:12" ht="12.75" customHeight="1">
      <c r="B135" s="7"/>
      <c r="C135" s="7"/>
      <c r="D135" s="23" t="s">
        <v>160</v>
      </c>
      <c r="E135" s="18"/>
      <c r="F135" s="18"/>
      <c r="G135" s="18"/>
      <c r="H135" s="18"/>
      <c r="I135" s="20"/>
      <c r="J135" s="41"/>
      <c r="K135" s="20"/>
      <c r="L135" s="18"/>
    </row>
    <row r="136" spans="2:12" ht="12.75" customHeight="1">
      <c r="B136" s="7"/>
      <c r="C136" s="7"/>
      <c r="D136" s="9" t="s">
        <v>17</v>
      </c>
      <c r="E136" s="18">
        <v>2362.941</v>
      </c>
      <c r="F136" s="18"/>
      <c r="G136" s="18"/>
      <c r="H136" s="18"/>
      <c r="I136" s="20"/>
      <c r="J136" s="41"/>
      <c r="K136" s="20"/>
      <c r="L136" s="18"/>
    </row>
    <row r="137" spans="2:12" ht="12.75" customHeight="1">
      <c r="B137" s="7"/>
      <c r="C137" s="7"/>
      <c r="D137" s="9" t="s">
        <v>18</v>
      </c>
      <c r="E137" s="18">
        <v>144.09</v>
      </c>
      <c r="F137" s="18"/>
      <c r="G137" s="18"/>
      <c r="H137" s="18"/>
      <c r="I137" s="20"/>
      <c r="J137" s="41"/>
      <c r="K137" s="20"/>
      <c r="L137" s="18"/>
    </row>
    <row r="138" spans="2:12" ht="12.75" customHeight="1">
      <c r="B138" s="7"/>
      <c r="C138" s="7"/>
      <c r="D138" s="9" t="s">
        <v>19</v>
      </c>
      <c r="E138" s="18">
        <v>116.822</v>
      </c>
      <c r="F138" s="18"/>
      <c r="G138" s="18"/>
      <c r="H138" s="18"/>
      <c r="I138" s="20"/>
      <c r="J138" s="41"/>
      <c r="K138" s="20"/>
      <c r="L138" s="18"/>
    </row>
    <row r="139" spans="2:12" ht="12.75" customHeight="1">
      <c r="B139" s="7"/>
      <c r="C139" s="7"/>
      <c r="D139" s="9" t="s">
        <v>20</v>
      </c>
      <c r="E139" s="52" t="s">
        <v>73</v>
      </c>
      <c r="F139" s="18"/>
      <c r="G139" s="18"/>
      <c r="H139" s="18"/>
      <c r="I139" s="20"/>
      <c r="J139" s="41"/>
      <c r="K139" s="20"/>
      <c r="L139" s="18"/>
    </row>
    <row r="140" spans="2:12" ht="12.75" customHeight="1">
      <c r="B140" s="7"/>
      <c r="C140" s="7"/>
      <c r="D140" s="9" t="s">
        <v>21</v>
      </c>
      <c r="E140" s="52" t="s">
        <v>73</v>
      </c>
      <c r="F140" s="18"/>
      <c r="G140" s="18"/>
      <c r="H140" s="18"/>
      <c r="I140" s="20"/>
      <c r="J140" s="41"/>
      <c r="K140" s="20"/>
      <c r="L140" s="18"/>
    </row>
    <row r="141" spans="2:12" ht="12.75" customHeight="1">
      <c r="B141" s="7"/>
      <c r="C141" s="7"/>
      <c r="D141" s="9" t="s">
        <v>22</v>
      </c>
      <c r="E141" s="52" t="s">
        <v>73</v>
      </c>
      <c r="F141" s="18"/>
      <c r="G141" s="18"/>
      <c r="H141" s="18"/>
      <c r="I141" s="20"/>
      <c r="J141" s="41"/>
      <c r="K141" s="20"/>
      <c r="L141" s="18"/>
    </row>
    <row r="142" spans="2:12" ht="12.75" customHeight="1">
      <c r="B142" s="7"/>
      <c r="C142" s="7"/>
      <c r="D142" s="9" t="s">
        <v>23</v>
      </c>
      <c r="E142" s="18">
        <v>667.747</v>
      </c>
      <c r="F142" s="18"/>
      <c r="G142" s="18"/>
      <c r="H142" s="18"/>
      <c r="I142" s="20"/>
      <c r="J142" s="41"/>
      <c r="K142" s="20"/>
      <c r="L142" s="18"/>
    </row>
    <row r="143" spans="2:12" ht="12.75" customHeight="1">
      <c r="B143" s="7"/>
      <c r="C143" s="7"/>
      <c r="D143" s="9" t="s">
        <v>24</v>
      </c>
      <c r="E143" s="18">
        <v>1544.747</v>
      </c>
      <c r="F143" s="18"/>
      <c r="G143" s="18"/>
      <c r="H143" s="18"/>
      <c r="I143" s="20"/>
      <c r="J143" s="41"/>
      <c r="K143" s="20"/>
      <c r="L143" s="18"/>
    </row>
    <row r="144" spans="2:12" ht="12.75" customHeight="1">
      <c r="B144" s="7"/>
      <c r="C144" s="7"/>
      <c r="D144" s="9" t="s">
        <v>25</v>
      </c>
      <c r="E144" s="52" t="s">
        <v>73</v>
      </c>
      <c r="F144" s="18"/>
      <c r="G144" s="18"/>
      <c r="H144" s="18"/>
      <c r="I144" s="20"/>
      <c r="J144" s="41"/>
      <c r="K144" s="20"/>
      <c r="L144" s="18"/>
    </row>
    <row r="145" spans="2:12" ht="12.75" customHeight="1">
      <c r="B145" s="7"/>
      <c r="C145" s="7"/>
      <c r="D145" s="9" t="s">
        <v>26</v>
      </c>
      <c r="E145" s="52" t="s">
        <v>73</v>
      </c>
      <c r="F145" s="18"/>
      <c r="G145" s="18"/>
      <c r="H145" s="18"/>
      <c r="I145" s="20"/>
      <c r="J145" s="41"/>
      <c r="K145" s="20"/>
      <c r="L145" s="18"/>
    </row>
    <row r="146" spans="2:12" ht="12.75" customHeight="1">
      <c r="B146" s="7"/>
      <c r="C146" s="7"/>
      <c r="D146" s="9" t="s">
        <v>27</v>
      </c>
      <c r="E146" s="52" t="s">
        <v>73</v>
      </c>
      <c r="F146" s="18"/>
      <c r="G146" s="18"/>
      <c r="H146" s="18"/>
      <c r="I146" s="20"/>
      <c r="J146" s="41"/>
      <c r="K146" s="20"/>
      <c r="L146" s="18"/>
    </row>
    <row r="147" spans="2:12" ht="12.75" customHeight="1">
      <c r="B147" s="7"/>
      <c r="C147" s="7"/>
      <c r="D147" s="9" t="s">
        <v>28</v>
      </c>
      <c r="E147" s="18">
        <v>598.701</v>
      </c>
      <c r="F147" s="18"/>
      <c r="G147" s="18"/>
      <c r="H147" s="18"/>
      <c r="I147" s="18"/>
      <c r="J147" s="42"/>
      <c r="K147" s="20"/>
      <c r="L147" s="18"/>
    </row>
    <row r="148" spans="2:12" ht="12.75" customHeight="1">
      <c r="B148" s="14"/>
      <c r="C148" s="14"/>
      <c r="D148" s="10" t="s">
        <v>3</v>
      </c>
      <c r="E148" s="19">
        <f>SUM(E136:E147)</f>
        <v>5435.048</v>
      </c>
      <c r="F148" s="19">
        <f>+E148*0.8</f>
        <v>4348.0384</v>
      </c>
      <c r="G148" s="19">
        <v>0</v>
      </c>
      <c r="H148" s="19">
        <f>+E148*0.8</f>
        <v>4348.0384</v>
      </c>
      <c r="I148" s="19">
        <v>23</v>
      </c>
      <c r="J148" s="43">
        <v>35795</v>
      </c>
      <c r="K148" s="21">
        <v>25</v>
      </c>
      <c r="L148" s="19">
        <v>25</v>
      </c>
    </row>
    <row r="149" spans="2:12" ht="12.75" customHeight="1">
      <c r="B149" s="32"/>
      <c r="C149" s="32"/>
      <c r="D149" s="79"/>
      <c r="E149" s="33" t="s">
        <v>0</v>
      </c>
      <c r="F149" s="99" t="s">
        <v>79</v>
      </c>
      <c r="G149" s="100"/>
      <c r="H149" s="33" t="s">
        <v>194</v>
      </c>
      <c r="I149" s="38" t="s">
        <v>9</v>
      </c>
      <c r="J149" s="38" t="s">
        <v>83</v>
      </c>
      <c r="K149" s="38" t="s">
        <v>10</v>
      </c>
      <c r="L149" s="33" t="s">
        <v>10</v>
      </c>
    </row>
    <row r="150" spans="2:15" ht="12.75" customHeight="1">
      <c r="B150" s="12" t="s">
        <v>4</v>
      </c>
      <c r="C150" s="12" t="s">
        <v>4</v>
      </c>
      <c r="D150" s="91"/>
      <c r="E150" s="12"/>
      <c r="F150" s="106" t="s">
        <v>8</v>
      </c>
      <c r="G150" s="107"/>
      <c r="H150" s="12" t="s">
        <v>197</v>
      </c>
      <c r="I150" s="25" t="s">
        <v>195</v>
      </c>
      <c r="J150" s="25" t="s">
        <v>6</v>
      </c>
      <c r="K150" s="25" t="s">
        <v>84</v>
      </c>
      <c r="L150" s="12" t="s">
        <v>11</v>
      </c>
      <c r="M150" s="2"/>
      <c r="N150" s="2"/>
      <c r="O150" s="2"/>
    </row>
    <row r="151" spans="2:15" ht="12.75" customHeight="1">
      <c r="B151" s="12"/>
      <c r="C151" s="12"/>
      <c r="D151" s="91"/>
      <c r="E151" s="12"/>
      <c r="F151" s="35" t="s">
        <v>80</v>
      </c>
      <c r="G151" s="35" t="s">
        <v>80</v>
      </c>
      <c r="H151" s="12"/>
      <c r="I151" s="25" t="s">
        <v>196</v>
      </c>
      <c r="J151" s="25"/>
      <c r="K151" s="25" t="s">
        <v>83</v>
      </c>
      <c r="L151" s="12"/>
      <c r="M151" s="2"/>
      <c r="N151" s="2"/>
      <c r="O151" s="2"/>
    </row>
    <row r="152" spans="2:15" ht="12.75" customHeight="1">
      <c r="B152" s="13" t="s">
        <v>5</v>
      </c>
      <c r="C152" s="13" t="s">
        <v>6</v>
      </c>
      <c r="D152" s="76" t="s">
        <v>7</v>
      </c>
      <c r="E152" s="13" t="s">
        <v>8</v>
      </c>
      <c r="F152" s="36" t="s">
        <v>81</v>
      </c>
      <c r="G152" s="36" t="s">
        <v>82</v>
      </c>
      <c r="H152" s="13" t="s">
        <v>8</v>
      </c>
      <c r="I152" s="13" t="s">
        <v>8</v>
      </c>
      <c r="J152" s="29"/>
      <c r="K152" s="13" t="s">
        <v>6</v>
      </c>
      <c r="L152" s="13"/>
      <c r="M152" s="2"/>
      <c r="N152" s="2"/>
      <c r="O152" s="2"/>
    </row>
    <row r="153" spans="2:12" ht="12.75" customHeight="1">
      <c r="B153" s="7">
        <v>13</v>
      </c>
      <c r="C153" s="7"/>
      <c r="D153" s="28" t="s">
        <v>89</v>
      </c>
      <c r="E153" s="18"/>
      <c r="F153" s="18"/>
      <c r="G153" s="18"/>
      <c r="H153" s="18"/>
      <c r="I153" s="18"/>
      <c r="J153" s="42"/>
      <c r="K153" s="20"/>
      <c r="L153" s="18"/>
    </row>
    <row r="154" spans="2:12" ht="18" customHeight="1">
      <c r="B154" s="7"/>
      <c r="C154" s="7"/>
      <c r="D154" s="28" t="s">
        <v>90</v>
      </c>
      <c r="E154" s="62"/>
      <c r="F154" s="18"/>
      <c r="G154" s="18"/>
      <c r="H154" s="18"/>
      <c r="I154" s="18"/>
      <c r="J154" s="42"/>
      <c r="K154" s="20"/>
      <c r="L154" s="18"/>
    </row>
    <row r="155" spans="2:12" ht="12.75" customHeight="1">
      <c r="B155" s="7"/>
      <c r="C155" s="7"/>
      <c r="D155" s="28" t="s">
        <v>91</v>
      </c>
      <c r="E155" s="18"/>
      <c r="F155" s="18"/>
      <c r="G155" s="18"/>
      <c r="H155" s="18"/>
      <c r="I155" s="18"/>
      <c r="J155" s="42"/>
      <c r="K155" s="20"/>
      <c r="L155" s="18"/>
    </row>
    <row r="156" spans="2:12" ht="12.75" customHeight="1">
      <c r="B156" s="7"/>
      <c r="C156" s="7"/>
      <c r="D156" s="23" t="s">
        <v>142</v>
      </c>
      <c r="E156" s="18"/>
      <c r="F156" s="6"/>
      <c r="G156" s="6"/>
      <c r="H156" s="6"/>
      <c r="I156" s="6"/>
      <c r="J156" s="42"/>
      <c r="K156" s="4"/>
      <c r="L156" s="6"/>
    </row>
    <row r="157" spans="2:12" ht="12.75" customHeight="1">
      <c r="B157" s="7"/>
      <c r="C157" s="7"/>
      <c r="D157" s="15" t="s">
        <v>143</v>
      </c>
      <c r="E157" s="18"/>
      <c r="F157" s="18"/>
      <c r="G157" s="18"/>
      <c r="H157" s="20"/>
      <c r="I157" s="20"/>
      <c r="J157" s="41"/>
      <c r="K157" s="20"/>
      <c r="L157" s="18"/>
    </row>
    <row r="158" spans="2:12" ht="12.75" customHeight="1">
      <c r="B158" s="7"/>
      <c r="C158" s="7"/>
      <c r="D158" s="15" t="s">
        <v>144</v>
      </c>
      <c r="E158" s="18"/>
      <c r="F158" s="18"/>
      <c r="G158" s="18"/>
      <c r="H158" s="18"/>
      <c r="I158" s="20"/>
      <c r="J158" s="41"/>
      <c r="K158" s="20"/>
      <c r="L158" s="18"/>
    </row>
    <row r="159" spans="2:12" ht="12.75" customHeight="1">
      <c r="B159" s="7"/>
      <c r="C159" s="7"/>
      <c r="D159" s="9" t="s">
        <v>17</v>
      </c>
      <c r="E159" s="18">
        <v>6651</v>
      </c>
      <c r="F159" s="18"/>
      <c r="G159" s="18"/>
      <c r="H159" s="18"/>
      <c r="I159" s="20"/>
      <c r="J159" s="41"/>
      <c r="K159" s="20"/>
      <c r="L159" s="18"/>
    </row>
    <row r="160" spans="2:12" ht="12.75" customHeight="1">
      <c r="B160" s="7"/>
      <c r="C160" s="7"/>
      <c r="D160" s="9" t="s">
        <v>18</v>
      </c>
      <c r="E160" s="18">
        <v>790.5</v>
      </c>
      <c r="F160" s="18"/>
      <c r="G160" s="18"/>
      <c r="H160" s="18"/>
      <c r="I160" s="20"/>
      <c r="J160" s="41"/>
      <c r="K160" s="20"/>
      <c r="L160" s="18"/>
    </row>
    <row r="161" spans="2:12" ht="12.75" customHeight="1">
      <c r="B161" s="7"/>
      <c r="C161" s="7"/>
      <c r="D161" s="9" t="s">
        <v>19</v>
      </c>
      <c r="E161" s="18">
        <v>815.1</v>
      </c>
      <c r="F161" s="18"/>
      <c r="G161" s="18"/>
      <c r="H161" s="18"/>
      <c r="I161" s="20"/>
      <c r="J161" s="41"/>
      <c r="K161" s="20"/>
      <c r="L161" s="18"/>
    </row>
    <row r="162" spans="2:12" ht="12.75" customHeight="1">
      <c r="B162" s="7"/>
      <c r="C162" s="7"/>
      <c r="D162" s="9" t="s">
        <v>20</v>
      </c>
      <c r="E162" s="18">
        <v>159.8</v>
      </c>
      <c r="F162" s="18"/>
      <c r="G162" s="18"/>
      <c r="H162" s="18"/>
      <c r="I162" s="20"/>
      <c r="J162" s="41"/>
      <c r="K162" s="20"/>
      <c r="L162" s="18"/>
    </row>
    <row r="163" spans="2:12" ht="12.75" customHeight="1">
      <c r="B163" s="7"/>
      <c r="C163" s="7"/>
      <c r="D163" s="9" t="s">
        <v>21</v>
      </c>
      <c r="E163" s="52" t="s">
        <v>73</v>
      </c>
      <c r="F163" s="18"/>
      <c r="G163" s="18"/>
      <c r="H163" s="18"/>
      <c r="I163" s="20"/>
      <c r="J163" s="41"/>
      <c r="K163" s="20"/>
      <c r="L163" s="18"/>
    </row>
    <row r="164" spans="2:12" ht="12.75" customHeight="1">
      <c r="B164" s="7"/>
      <c r="C164" s="7"/>
      <c r="D164" s="9" t="s">
        <v>22</v>
      </c>
      <c r="E164" s="18">
        <v>1495.6</v>
      </c>
      <c r="F164" s="18"/>
      <c r="G164" s="18"/>
      <c r="H164" s="18"/>
      <c r="I164" s="20"/>
      <c r="J164" s="41"/>
      <c r="K164" s="20"/>
      <c r="L164" s="18"/>
    </row>
    <row r="165" spans="2:12" ht="12.75" customHeight="1">
      <c r="B165" s="7"/>
      <c r="C165" s="7"/>
      <c r="D165" s="9" t="s">
        <v>23</v>
      </c>
      <c r="E165" s="18">
        <v>1291.7</v>
      </c>
      <c r="F165" s="18"/>
      <c r="G165" s="18"/>
      <c r="H165" s="18"/>
      <c r="I165" s="20"/>
      <c r="J165" s="41"/>
      <c r="K165" s="20"/>
      <c r="L165" s="18"/>
    </row>
    <row r="166" spans="2:12" ht="12.75" customHeight="1">
      <c r="B166" s="7"/>
      <c r="C166" s="7"/>
      <c r="D166" s="9" t="s">
        <v>24</v>
      </c>
      <c r="E166" s="18">
        <v>2631.7</v>
      </c>
      <c r="F166" s="18"/>
      <c r="G166" s="18"/>
      <c r="H166" s="18"/>
      <c r="I166" s="20"/>
      <c r="J166" s="41"/>
      <c r="K166" s="20"/>
      <c r="L166" s="18"/>
    </row>
    <row r="167" spans="2:12" ht="12.75" customHeight="1">
      <c r="B167" s="7"/>
      <c r="C167" s="7"/>
      <c r="D167" s="9" t="s">
        <v>25</v>
      </c>
      <c r="E167" s="18">
        <v>698.3</v>
      </c>
      <c r="F167" s="18"/>
      <c r="G167" s="18"/>
      <c r="H167" s="18"/>
      <c r="I167" s="20"/>
      <c r="J167" s="41"/>
      <c r="K167" s="20"/>
      <c r="L167" s="18"/>
    </row>
    <row r="168" spans="2:12" ht="12.75" customHeight="1">
      <c r="B168" s="7"/>
      <c r="C168" s="7"/>
      <c r="D168" s="9" t="s">
        <v>26</v>
      </c>
      <c r="E168" s="52" t="s">
        <v>73</v>
      </c>
      <c r="F168" s="18"/>
      <c r="G168" s="18"/>
      <c r="H168" s="18"/>
      <c r="I168" s="20"/>
      <c r="J168" s="41"/>
      <c r="K168" s="20"/>
      <c r="L168" s="18"/>
    </row>
    <row r="169" spans="2:12" ht="12.75" customHeight="1">
      <c r="B169" s="7"/>
      <c r="C169" s="7"/>
      <c r="D169" s="9" t="s">
        <v>27</v>
      </c>
      <c r="E169" s="52" t="s">
        <v>73</v>
      </c>
      <c r="F169" s="18"/>
      <c r="G169" s="18"/>
      <c r="H169" s="18"/>
      <c r="I169" s="20"/>
      <c r="J169" s="41"/>
      <c r="K169" s="20"/>
      <c r="L169" s="18"/>
    </row>
    <row r="170" spans="2:12" ht="12.75" customHeight="1">
      <c r="B170" s="7"/>
      <c r="C170" s="7"/>
      <c r="D170" s="9" t="s">
        <v>28</v>
      </c>
      <c r="E170" s="18">
        <v>1662.7</v>
      </c>
      <c r="F170" s="18"/>
      <c r="G170" s="18"/>
      <c r="H170" s="18"/>
      <c r="I170" s="20"/>
      <c r="J170" s="41"/>
      <c r="K170" s="20"/>
      <c r="L170" s="18"/>
    </row>
    <row r="171" spans="2:12" ht="12.75" customHeight="1">
      <c r="B171" s="14"/>
      <c r="C171" s="14"/>
      <c r="D171" s="10" t="s">
        <v>3</v>
      </c>
      <c r="E171" s="19">
        <f>SUM(E159:E170)</f>
        <v>16196.400000000001</v>
      </c>
      <c r="F171" s="19">
        <v>12957.1</v>
      </c>
      <c r="G171" s="19">
        <v>0</v>
      </c>
      <c r="H171" s="19">
        <v>12957.1</v>
      </c>
      <c r="I171" s="21">
        <v>41</v>
      </c>
      <c r="J171" s="40">
        <v>34972</v>
      </c>
      <c r="K171" s="21">
        <v>23</v>
      </c>
      <c r="L171" s="19">
        <v>5</v>
      </c>
    </row>
    <row r="172" spans="2:12" ht="12.75" customHeight="1">
      <c r="B172" s="7">
        <v>14</v>
      </c>
      <c r="C172" s="7"/>
      <c r="D172" s="28" t="s">
        <v>138</v>
      </c>
      <c r="E172" s="27"/>
      <c r="F172" s="18"/>
      <c r="G172" s="18"/>
      <c r="H172" s="18"/>
      <c r="I172" s="20"/>
      <c r="J172" s="41"/>
      <c r="K172" s="20"/>
      <c r="L172" s="18"/>
    </row>
    <row r="173" spans="2:12" ht="18" customHeight="1">
      <c r="B173" s="7"/>
      <c r="C173" s="7"/>
      <c r="D173" s="23" t="s">
        <v>118</v>
      </c>
      <c r="E173" s="62"/>
      <c r="F173" s="18"/>
      <c r="G173" s="18"/>
      <c r="H173" s="18"/>
      <c r="I173" s="20"/>
      <c r="J173" s="41"/>
      <c r="K173" s="66"/>
      <c r="L173" s="18"/>
    </row>
    <row r="174" spans="2:12" ht="12.75" customHeight="1">
      <c r="B174" s="7"/>
      <c r="C174" s="7"/>
      <c r="D174" s="23" t="s">
        <v>119</v>
      </c>
      <c r="E174" s="18"/>
      <c r="F174" s="18"/>
      <c r="G174" s="18"/>
      <c r="H174" s="18"/>
      <c r="I174" s="20"/>
      <c r="J174" s="41"/>
      <c r="K174" s="20"/>
      <c r="L174" s="18"/>
    </row>
    <row r="175" spans="2:12" ht="12.75" customHeight="1">
      <c r="B175" s="7"/>
      <c r="C175" s="7"/>
      <c r="D175" s="9" t="s">
        <v>17</v>
      </c>
      <c r="E175" s="18">
        <v>11542</v>
      </c>
      <c r="F175" s="18"/>
      <c r="G175" s="18"/>
      <c r="H175" s="18"/>
      <c r="I175" s="20"/>
      <c r="J175" s="41"/>
      <c r="K175" s="20"/>
      <c r="L175" s="18"/>
    </row>
    <row r="176" spans="2:12" ht="12.75" customHeight="1">
      <c r="B176" s="7"/>
      <c r="C176" s="7"/>
      <c r="D176" s="9" t="s">
        <v>18</v>
      </c>
      <c r="E176" s="18">
        <v>1208</v>
      </c>
      <c r="F176" s="18"/>
      <c r="G176" s="18"/>
      <c r="H176" s="18"/>
      <c r="I176" s="20"/>
      <c r="J176" s="41"/>
      <c r="K176" s="20"/>
      <c r="L176" s="18"/>
    </row>
    <row r="177" spans="2:12" ht="12.75" customHeight="1">
      <c r="B177" s="7"/>
      <c r="C177" s="7"/>
      <c r="D177" s="9" t="s">
        <v>19</v>
      </c>
      <c r="E177" s="18">
        <v>423</v>
      </c>
      <c r="F177" s="18"/>
      <c r="G177" s="18"/>
      <c r="H177" s="18"/>
      <c r="I177" s="20"/>
      <c r="J177" s="41"/>
      <c r="K177" s="20"/>
      <c r="L177" s="18"/>
    </row>
    <row r="178" spans="2:12" ht="12.75" customHeight="1">
      <c r="B178" s="7"/>
      <c r="C178" s="7"/>
      <c r="D178" s="9" t="s">
        <v>20</v>
      </c>
      <c r="E178" s="18">
        <v>2562</v>
      </c>
      <c r="F178" s="18"/>
      <c r="G178" s="18"/>
      <c r="H178" s="18"/>
      <c r="I178" s="20"/>
      <c r="J178" s="41"/>
      <c r="K178" s="20"/>
      <c r="L178" s="18"/>
    </row>
    <row r="179" spans="2:12" ht="12.75" customHeight="1">
      <c r="B179" s="7"/>
      <c r="C179" s="7"/>
      <c r="D179" s="9" t="s">
        <v>21</v>
      </c>
      <c r="E179" s="52" t="s">
        <v>73</v>
      </c>
      <c r="F179" s="18"/>
      <c r="G179" s="18"/>
      <c r="H179" s="18"/>
      <c r="I179" s="20"/>
      <c r="J179" s="41"/>
      <c r="K179" s="20"/>
      <c r="L179" s="18"/>
    </row>
    <row r="180" spans="2:12" ht="12.75" customHeight="1">
      <c r="B180" s="7"/>
      <c r="C180" s="7"/>
      <c r="D180" s="9" t="s">
        <v>22</v>
      </c>
      <c r="E180" s="18">
        <v>2412</v>
      </c>
      <c r="F180" s="18"/>
      <c r="G180" s="18"/>
      <c r="H180" s="18"/>
      <c r="I180" s="20"/>
      <c r="J180" s="41"/>
      <c r="K180" s="20"/>
      <c r="L180" s="18"/>
    </row>
    <row r="181" spans="2:12" ht="12.75" customHeight="1">
      <c r="B181" s="7"/>
      <c r="C181" s="7"/>
      <c r="D181" s="9" t="s">
        <v>23</v>
      </c>
      <c r="E181" s="18">
        <v>4385</v>
      </c>
      <c r="F181" s="18"/>
      <c r="G181" s="18"/>
      <c r="H181" s="18"/>
      <c r="I181" s="20"/>
      <c r="J181" s="41"/>
      <c r="K181" s="20"/>
      <c r="L181" s="18"/>
    </row>
    <row r="182" spans="2:12" ht="12.75" customHeight="1">
      <c r="B182" s="7"/>
      <c r="C182" s="7"/>
      <c r="D182" s="9" t="s">
        <v>24</v>
      </c>
      <c r="E182" s="18">
        <v>572</v>
      </c>
      <c r="F182" s="18"/>
      <c r="G182" s="18"/>
      <c r="H182" s="18"/>
      <c r="I182" s="20"/>
      <c r="J182" s="41"/>
      <c r="K182" s="20"/>
      <c r="L182" s="18"/>
    </row>
    <row r="183" spans="2:12" ht="12.75" customHeight="1">
      <c r="B183" s="7"/>
      <c r="C183" s="7"/>
      <c r="D183" s="9" t="s">
        <v>25</v>
      </c>
      <c r="E183" s="18">
        <v>2139</v>
      </c>
      <c r="F183" s="18"/>
      <c r="G183" s="18"/>
      <c r="H183" s="18"/>
      <c r="I183" s="20"/>
      <c r="J183" s="41"/>
      <c r="K183" s="20"/>
      <c r="L183" s="18"/>
    </row>
    <row r="184" spans="2:12" ht="12.75" customHeight="1">
      <c r="B184" s="7"/>
      <c r="C184" s="7"/>
      <c r="D184" s="9" t="s">
        <v>26</v>
      </c>
      <c r="E184" s="18">
        <v>509</v>
      </c>
      <c r="F184" s="18"/>
      <c r="G184" s="18"/>
      <c r="H184" s="18"/>
      <c r="I184" s="20"/>
      <c r="J184" s="41"/>
      <c r="K184" s="20"/>
      <c r="L184" s="18"/>
    </row>
    <row r="185" spans="2:12" ht="12.75" customHeight="1">
      <c r="B185" s="7"/>
      <c r="C185" s="7"/>
      <c r="D185" s="9" t="s">
        <v>27</v>
      </c>
      <c r="E185" s="18">
        <v>306</v>
      </c>
      <c r="F185" s="18"/>
      <c r="G185" s="18"/>
      <c r="H185" s="18"/>
      <c r="I185" s="20"/>
      <c r="J185" s="41"/>
      <c r="K185" s="20"/>
      <c r="L185" s="18"/>
    </row>
    <row r="186" spans="2:12" ht="12.75" customHeight="1">
      <c r="B186" s="7"/>
      <c r="C186" s="7"/>
      <c r="D186" s="9" t="s">
        <v>28</v>
      </c>
      <c r="E186" s="18">
        <v>2886</v>
      </c>
      <c r="F186" s="18"/>
      <c r="G186" s="18"/>
      <c r="H186" s="18"/>
      <c r="I186" s="20"/>
      <c r="J186" s="41"/>
      <c r="K186" s="20"/>
      <c r="L186" s="18"/>
    </row>
    <row r="187" spans="2:12" ht="12.75" customHeight="1">
      <c r="B187" s="14"/>
      <c r="C187" s="14"/>
      <c r="D187" s="10" t="s">
        <v>3</v>
      </c>
      <c r="E187" s="19">
        <f>SUM(E175:E186)</f>
        <v>28944</v>
      </c>
      <c r="F187" s="19">
        <v>23155.2</v>
      </c>
      <c r="G187" s="19">
        <v>0</v>
      </c>
      <c r="H187" s="19">
        <v>23155.2</v>
      </c>
      <c r="I187" s="19">
        <v>63</v>
      </c>
      <c r="J187" s="40">
        <v>33785</v>
      </c>
      <c r="K187" s="21">
        <v>36</v>
      </c>
      <c r="L187" s="19">
        <v>36</v>
      </c>
    </row>
    <row r="188" spans="2:12" ht="12.75" customHeight="1">
      <c r="B188" s="7">
        <v>14</v>
      </c>
      <c r="C188" s="7"/>
      <c r="D188" s="28" t="s">
        <v>138</v>
      </c>
      <c r="E188" s="18"/>
      <c r="F188" s="18"/>
      <c r="G188" s="18"/>
      <c r="H188" s="18"/>
      <c r="I188" s="20"/>
      <c r="J188" s="41"/>
      <c r="K188" s="20"/>
      <c r="L188" s="18"/>
    </row>
    <row r="189" spans="2:12" ht="18" customHeight="1">
      <c r="B189" s="7"/>
      <c r="C189" s="7"/>
      <c r="D189" s="23" t="s">
        <v>121</v>
      </c>
      <c r="E189" s="62"/>
      <c r="F189" s="18"/>
      <c r="G189" s="18"/>
      <c r="H189" s="18"/>
      <c r="I189" s="20"/>
      <c r="J189" s="41"/>
      <c r="K189" s="66"/>
      <c r="L189" s="18"/>
    </row>
    <row r="190" spans="2:12" ht="12.75" customHeight="1">
      <c r="B190" s="7"/>
      <c r="C190" s="7"/>
      <c r="D190" s="23" t="s">
        <v>120</v>
      </c>
      <c r="E190" s="18"/>
      <c r="F190" s="18"/>
      <c r="G190" s="18"/>
      <c r="H190" s="18"/>
      <c r="I190" s="20"/>
      <c r="J190" s="41"/>
      <c r="K190" s="20"/>
      <c r="L190" s="18"/>
    </row>
    <row r="191" spans="2:12" ht="12.75" customHeight="1">
      <c r="B191" s="7"/>
      <c r="C191" s="7"/>
      <c r="D191" s="9" t="s">
        <v>17</v>
      </c>
      <c r="E191" s="18">
        <v>29592</v>
      </c>
      <c r="F191" s="18"/>
      <c r="G191" s="18"/>
      <c r="H191" s="18"/>
      <c r="I191" s="20"/>
      <c r="J191" s="41"/>
      <c r="K191" s="20"/>
      <c r="L191" s="18"/>
    </row>
    <row r="192" spans="2:12" ht="12.75" customHeight="1">
      <c r="B192" s="7"/>
      <c r="C192" s="7"/>
      <c r="D192" s="9" t="s">
        <v>18</v>
      </c>
      <c r="E192" s="18">
        <v>1998</v>
      </c>
      <c r="F192" s="18"/>
      <c r="G192" s="18"/>
      <c r="H192" s="18"/>
      <c r="I192" s="20"/>
      <c r="J192" s="41"/>
      <c r="K192" s="20"/>
      <c r="L192" s="18"/>
    </row>
    <row r="193" spans="2:12" ht="12.75" customHeight="1">
      <c r="B193" s="7"/>
      <c r="C193" s="7"/>
      <c r="D193" s="9" t="s">
        <v>19</v>
      </c>
      <c r="E193" s="18">
        <v>1253</v>
      </c>
      <c r="F193" s="18"/>
      <c r="G193" s="18"/>
      <c r="H193" s="18"/>
      <c r="I193" s="20"/>
      <c r="J193" s="41"/>
      <c r="K193" s="20"/>
      <c r="L193" s="18"/>
    </row>
    <row r="194" spans="2:12" ht="12.75" customHeight="1">
      <c r="B194" s="7"/>
      <c r="C194" s="7"/>
      <c r="D194" s="9" t="s">
        <v>20</v>
      </c>
      <c r="E194" s="18">
        <v>6197</v>
      </c>
      <c r="F194" s="18"/>
      <c r="G194" s="18"/>
      <c r="H194" s="18"/>
      <c r="I194" s="20"/>
      <c r="J194" s="41"/>
      <c r="K194" s="20"/>
      <c r="L194" s="18"/>
    </row>
    <row r="195" spans="2:12" ht="12.75" customHeight="1">
      <c r="B195" s="7"/>
      <c r="C195" s="7"/>
      <c r="D195" s="9" t="s">
        <v>21</v>
      </c>
      <c r="E195" s="52" t="s">
        <v>73</v>
      </c>
      <c r="F195" s="18"/>
      <c r="G195" s="18"/>
      <c r="H195" s="18"/>
      <c r="I195" s="20"/>
      <c r="J195" s="41"/>
      <c r="K195" s="20"/>
      <c r="L195" s="18"/>
    </row>
    <row r="196" spans="2:12" ht="12.75" customHeight="1">
      <c r="B196" s="7"/>
      <c r="C196" s="7"/>
      <c r="D196" s="9" t="s">
        <v>22</v>
      </c>
      <c r="E196" s="18">
        <v>5239</v>
      </c>
      <c r="F196" s="18"/>
      <c r="G196" s="18"/>
      <c r="H196" s="18"/>
      <c r="I196" s="20"/>
      <c r="J196" s="41"/>
      <c r="K196" s="20"/>
      <c r="L196" s="18"/>
    </row>
    <row r="197" spans="2:12" ht="12.75" customHeight="1">
      <c r="B197" s="7"/>
      <c r="C197" s="7"/>
      <c r="D197" s="9" t="s">
        <v>23</v>
      </c>
      <c r="E197" s="18">
        <v>12776</v>
      </c>
      <c r="F197" s="18"/>
      <c r="G197" s="18"/>
      <c r="H197" s="18"/>
      <c r="I197" s="20"/>
      <c r="J197" s="41"/>
      <c r="K197" s="20"/>
      <c r="L197" s="18"/>
    </row>
    <row r="198" spans="2:12" ht="12.75" customHeight="1">
      <c r="B198" s="7"/>
      <c r="C198" s="7"/>
      <c r="D198" s="9" t="s">
        <v>24</v>
      </c>
      <c r="E198" s="18">
        <v>1628</v>
      </c>
      <c r="F198" s="18"/>
      <c r="G198" s="18"/>
      <c r="H198" s="18"/>
      <c r="I198" s="20"/>
      <c r="J198" s="41"/>
      <c r="K198" s="20"/>
      <c r="L198" s="18"/>
    </row>
    <row r="199" spans="2:12" ht="12.75" customHeight="1">
      <c r="B199" s="7"/>
      <c r="C199" s="7"/>
      <c r="D199" s="9" t="s">
        <v>25</v>
      </c>
      <c r="E199" s="18">
        <v>10194</v>
      </c>
      <c r="F199" s="18"/>
      <c r="G199" s="18"/>
      <c r="H199" s="18"/>
      <c r="I199" s="20"/>
      <c r="J199" s="41"/>
      <c r="K199" s="20"/>
      <c r="L199" s="18"/>
    </row>
    <row r="200" spans="2:12" ht="12.75" customHeight="1">
      <c r="B200" s="7"/>
      <c r="C200" s="7"/>
      <c r="D200" s="9" t="s">
        <v>26</v>
      </c>
      <c r="E200" s="18">
        <v>371</v>
      </c>
      <c r="F200" s="18"/>
      <c r="G200" s="18"/>
      <c r="H200" s="18"/>
      <c r="I200" s="20"/>
      <c r="J200" s="41"/>
      <c r="K200" s="20"/>
      <c r="L200" s="18"/>
    </row>
    <row r="201" spans="2:12" ht="12.75" customHeight="1">
      <c r="B201" s="7"/>
      <c r="C201" s="7"/>
      <c r="D201" s="9" t="s">
        <v>27</v>
      </c>
      <c r="E201" s="18">
        <v>1398</v>
      </c>
      <c r="F201" s="18"/>
      <c r="G201" s="18"/>
      <c r="H201" s="18"/>
      <c r="I201" s="20"/>
      <c r="J201" s="41"/>
      <c r="K201" s="20"/>
      <c r="L201" s="18"/>
    </row>
    <row r="202" spans="2:12" ht="12.75" customHeight="1">
      <c r="B202" s="7"/>
      <c r="C202" s="7"/>
      <c r="D202" s="9" t="s">
        <v>28</v>
      </c>
      <c r="E202" s="18">
        <v>7398</v>
      </c>
      <c r="F202" s="18"/>
      <c r="G202" s="18"/>
      <c r="H202" s="18"/>
      <c r="I202" s="20"/>
      <c r="J202" s="41"/>
      <c r="K202" s="20"/>
      <c r="L202" s="18"/>
    </row>
    <row r="203" spans="2:12" ht="12.75" customHeight="1">
      <c r="B203" s="14"/>
      <c r="C203" s="14"/>
      <c r="D203" s="10" t="s">
        <v>3</v>
      </c>
      <c r="E203" s="19">
        <f>SUM(E191:E202)</f>
        <v>78044</v>
      </c>
      <c r="F203" s="19">
        <v>62435.2</v>
      </c>
      <c r="G203" s="19">
        <v>0</v>
      </c>
      <c r="H203" s="19">
        <v>62435.2</v>
      </c>
      <c r="I203" s="21">
        <v>76</v>
      </c>
      <c r="J203" s="40">
        <v>34789</v>
      </c>
      <c r="K203" s="21">
        <v>61</v>
      </c>
      <c r="L203" s="19">
        <v>61</v>
      </c>
    </row>
    <row r="204" spans="2:12" ht="12.75" customHeight="1">
      <c r="B204" s="7">
        <v>14</v>
      </c>
      <c r="C204" s="7"/>
      <c r="D204" s="28" t="s">
        <v>138</v>
      </c>
      <c r="E204" s="18"/>
      <c r="F204" s="18"/>
      <c r="G204" s="18"/>
      <c r="H204" s="18"/>
      <c r="I204" s="20"/>
      <c r="J204" s="41"/>
      <c r="K204" s="20"/>
      <c r="L204" s="18"/>
    </row>
    <row r="205" spans="2:12" ht="18" customHeight="1">
      <c r="B205" s="7"/>
      <c r="C205" s="7"/>
      <c r="D205" s="23" t="s">
        <v>122</v>
      </c>
      <c r="E205" s="62"/>
      <c r="F205" s="18"/>
      <c r="G205" s="18"/>
      <c r="H205" s="18"/>
      <c r="I205" s="20"/>
      <c r="J205" s="41"/>
      <c r="K205" s="66"/>
      <c r="L205" s="18"/>
    </row>
    <row r="206" spans="2:12" ht="12.75" customHeight="1">
      <c r="B206" s="7"/>
      <c r="C206" s="7"/>
      <c r="D206" s="23" t="s">
        <v>123</v>
      </c>
      <c r="E206" s="18"/>
      <c r="F206" s="18"/>
      <c r="G206" s="18"/>
      <c r="H206" s="18"/>
      <c r="I206" s="20"/>
      <c r="J206" s="41"/>
      <c r="K206" s="20"/>
      <c r="L206" s="18"/>
    </row>
    <row r="207" spans="2:12" ht="12.75" customHeight="1">
      <c r="B207" s="7"/>
      <c r="C207" s="7"/>
      <c r="D207" s="9" t="s">
        <v>17</v>
      </c>
      <c r="E207" s="18">
        <v>4430</v>
      </c>
      <c r="F207" s="18"/>
      <c r="G207" s="18"/>
      <c r="H207" s="18"/>
      <c r="I207" s="20"/>
      <c r="J207" s="41"/>
      <c r="K207" s="20"/>
      <c r="L207" s="18"/>
    </row>
    <row r="208" spans="2:12" ht="12.75" customHeight="1">
      <c r="B208" s="7"/>
      <c r="C208" s="7"/>
      <c r="D208" s="9" t="s">
        <v>18</v>
      </c>
      <c r="E208" s="18">
        <v>801</v>
      </c>
      <c r="F208" s="18"/>
      <c r="G208" s="18"/>
      <c r="H208" s="18"/>
      <c r="I208" s="20"/>
      <c r="J208" s="41"/>
      <c r="K208" s="20"/>
      <c r="L208" s="18"/>
    </row>
    <row r="209" spans="2:12" ht="12.75" customHeight="1">
      <c r="B209" s="7"/>
      <c r="C209" s="7"/>
      <c r="D209" s="9" t="s">
        <v>19</v>
      </c>
      <c r="E209" s="18">
        <v>660</v>
      </c>
      <c r="F209" s="18"/>
      <c r="G209" s="18"/>
      <c r="H209" s="18"/>
      <c r="I209" s="20"/>
      <c r="J209" s="41"/>
      <c r="K209" s="20"/>
      <c r="L209" s="18"/>
    </row>
    <row r="210" spans="2:12" ht="12.75" customHeight="1">
      <c r="B210" s="7"/>
      <c r="C210" s="7"/>
      <c r="D210" s="9" t="s">
        <v>20</v>
      </c>
      <c r="E210" s="18">
        <v>144</v>
      </c>
      <c r="F210" s="18"/>
      <c r="G210" s="18"/>
      <c r="H210" s="18"/>
      <c r="I210" s="20"/>
      <c r="J210" s="41"/>
      <c r="K210" s="20"/>
      <c r="L210" s="18"/>
    </row>
    <row r="211" spans="2:12" ht="12.75" customHeight="1">
      <c r="B211" s="7"/>
      <c r="C211" s="7"/>
      <c r="D211" s="9" t="s">
        <v>21</v>
      </c>
      <c r="E211" s="52" t="s">
        <v>73</v>
      </c>
      <c r="F211" s="18"/>
      <c r="G211" s="18"/>
      <c r="H211" s="18"/>
      <c r="I211" s="20"/>
      <c r="J211" s="41"/>
      <c r="K211" s="20"/>
      <c r="L211" s="18"/>
    </row>
    <row r="212" spans="2:12" ht="12.75" customHeight="1">
      <c r="B212" s="7"/>
      <c r="C212" s="7"/>
      <c r="D212" s="9" t="s">
        <v>22</v>
      </c>
      <c r="E212" s="18">
        <v>1749</v>
      </c>
      <c r="F212" s="18"/>
      <c r="G212" s="18"/>
      <c r="H212" s="18"/>
      <c r="I212" s="20"/>
      <c r="J212" s="41"/>
      <c r="K212" s="20"/>
      <c r="L212" s="18"/>
    </row>
    <row r="213" spans="2:12" ht="12.75" customHeight="1">
      <c r="B213" s="7"/>
      <c r="C213" s="7"/>
      <c r="D213" s="9" t="s">
        <v>23</v>
      </c>
      <c r="E213" s="18">
        <v>1085</v>
      </c>
      <c r="F213" s="18"/>
      <c r="G213" s="18"/>
      <c r="H213" s="18"/>
      <c r="I213" s="20"/>
      <c r="J213" s="41"/>
      <c r="K213" s="20"/>
      <c r="L213" s="18"/>
    </row>
    <row r="214" spans="2:12" ht="12.75" customHeight="1">
      <c r="B214" s="7"/>
      <c r="C214" s="7"/>
      <c r="D214" s="9" t="s">
        <v>24</v>
      </c>
      <c r="E214" s="18">
        <v>1050</v>
      </c>
      <c r="F214" s="18"/>
      <c r="G214" s="18"/>
      <c r="H214" s="18"/>
      <c r="I214" s="20"/>
      <c r="J214" s="41"/>
      <c r="K214" s="20"/>
      <c r="L214" s="18"/>
    </row>
    <row r="215" spans="2:12" ht="12.75" customHeight="1">
      <c r="B215" s="7"/>
      <c r="C215" s="7"/>
      <c r="D215" s="9" t="s">
        <v>25</v>
      </c>
      <c r="E215" s="18">
        <v>87</v>
      </c>
      <c r="F215" s="18"/>
      <c r="G215" s="18"/>
      <c r="H215" s="18"/>
      <c r="I215" s="20"/>
      <c r="J215" s="41"/>
      <c r="K215" s="20"/>
      <c r="L215" s="18"/>
    </row>
    <row r="216" spans="2:12" ht="12.75" customHeight="1">
      <c r="B216" s="7"/>
      <c r="C216" s="7"/>
      <c r="D216" s="9" t="s">
        <v>26</v>
      </c>
      <c r="E216" s="52" t="s">
        <v>73</v>
      </c>
      <c r="F216" s="18"/>
      <c r="G216" s="18"/>
      <c r="H216" s="18"/>
      <c r="I216" s="20"/>
      <c r="J216" s="41"/>
      <c r="K216" s="20"/>
      <c r="L216" s="18"/>
    </row>
    <row r="217" spans="2:12" ht="12.75" customHeight="1">
      <c r="B217" s="7"/>
      <c r="C217" s="7"/>
      <c r="D217" s="9" t="s">
        <v>27</v>
      </c>
      <c r="E217" s="18">
        <v>247</v>
      </c>
      <c r="F217" s="18"/>
      <c r="G217" s="18"/>
      <c r="H217" s="18"/>
      <c r="I217" s="20"/>
      <c r="J217" s="41"/>
      <c r="K217" s="20"/>
      <c r="L217" s="18"/>
    </row>
    <row r="218" spans="2:12" ht="12.75" customHeight="1">
      <c r="B218" s="7"/>
      <c r="C218" s="7"/>
      <c r="D218" s="9" t="s">
        <v>28</v>
      </c>
      <c r="E218" s="18">
        <v>1107</v>
      </c>
      <c r="F218" s="18"/>
      <c r="G218" s="18"/>
      <c r="H218" s="18"/>
      <c r="I218" s="20"/>
      <c r="J218" s="41"/>
      <c r="K218" s="20"/>
      <c r="L218" s="18"/>
    </row>
    <row r="219" spans="2:12" ht="12.75" customHeight="1">
      <c r="B219" s="14"/>
      <c r="C219" s="14"/>
      <c r="D219" s="10" t="s">
        <v>3</v>
      </c>
      <c r="E219" s="19">
        <f>SUM(E207:E218)</f>
        <v>11360</v>
      </c>
      <c r="F219" s="19">
        <v>9088</v>
      </c>
      <c r="G219" s="19">
        <v>0</v>
      </c>
      <c r="H219" s="19">
        <v>9088</v>
      </c>
      <c r="I219" s="21">
        <v>51</v>
      </c>
      <c r="J219" s="40">
        <v>35155</v>
      </c>
      <c r="K219" s="21">
        <v>24</v>
      </c>
      <c r="L219" s="19">
        <v>24</v>
      </c>
    </row>
    <row r="220" spans="2:12" ht="12.75" customHeight="1">
      <c r="B220" s="32"/>
      <c r="C220" s="32"/>
      <c r="D220" s="32"/>
      <c r="E220" s="33" t="s">
        <v>0</v>
      </c>
      <c r="F220" s="99" t="s">
        <v>79</v>
      </c>
      <c r="G220" s="100"/>
      <c r="H220" s="33" t="s">
        <v>194</v>
      </c>
      <c r="I220" s="38" t="s">
        <v>9</v>
      </c>
      <c r="J220" s="38" t="s">
        <v>83</v>
      </c>
      <c r="K220" s="38" t="s">
        <v>10</v>
      </c>
      <c r="L220" s="33" t="s">
        <v>10</v>
      </c>
    </row>
    <row r="221" spans="2:15" ht="12.75" customHeight="1">
      <c r="B221" s="12" t="s">
        <v>4</v>
      </c>
      <c r="C221" s="12" t="s">
        <v>4</v>
      </c>
      <c r="D221" s="12"/>
      <c r="E221" s="12"/>
      <c r="F221" s="106" t="s">
        <v>8</v>
      </c>
      <c r="G221" s="107"/>
      <c r="H221" s="12" t="s">
        <v>197</v>
      </c>
      <c r="I221" s="25" t="s">
        <v>195</v>
      </c>
      <c r="J221" s="25" t="s">
        <v>6</v>
      </c>
      <c r="K221" s="25" t="s">
        <v>84</v>
      </c>
      <c r="L221" s="12" t="s">
        <v>11</v>
      </c>
      <c r="M221" s="2"/>
      <c r="N221" s="2"/>
      <c r="O221" s="2"/>
    </row>
    <row r="222" spans="2:15" ht="12.75" customHeight="1">
      <c r="B222" s="12"/>
      <c r="C222" s="12"/>
      <c r="D222" s="12"/>
      <c r="E222" s="12"/>
      <c r="F222" s="35" t="s">
        <v>80</v>
      </c>
      <c r="G222" s="35" t="s">
        <v>80</v>
      </c>
      <c r="H222" s="12"/>
      <c r="I222" s="25" t="s">
        <v>196</v>
      </c>
      <c r="J222" s="25"/>
      <c r="K222" s="25" t="s">
        <v>83</v>
      </c>
      <c r="L222" s="12"/>
      <c r="M222" s="2"/>
      <c r="N222" s="2"/>
      <c r="O222" s="2"/>
    </row>
    <row r="223" spans="2:15" ht="12.75" customHeight="1">
      <c r="B223" s="13" t="s">
        <v>5</v>
      </c>
      <c r="C223" s="13" t="s">
        <v>6</v>
      </c>
      <c r="D223" s="13" t="s">
        <v>7</v>
      </c>
      <c r="E223" s="13" t="s">
        <v>8</v>
      </c>
      <c r="F223" s="36" t="s">
        <v>81</v>
      </c>
      <c r="G223" s="36" t="s">
        <v>82</v>
      </c>
      <c r="H223" s="13" t="s">
        <v>8</v>
      </c>
      <c r="I223" s="13" t="s">
        <v>8</v>
      </c>
      <c r="J223" s="29"/>
      <c r="K223" s="13" t="s">
        <v>6</v>
      </c>
      <c r="L223" s="13"/>
      <c r="M223" s="2"/>
      <c r="N223" s="2"/>
      <c r="O223" s="2"/>
    </row>
    <row r="224" spans="2:12" ht="12.75" customHeight="1">
      <c r="B224" s="7">
        <v>14</v>
      </c>
      <c r="C224" s="7"/>
      <c r="D224" s="28" t="s">
        <v>138</v>
      </c>
      <c r="E224" s="18"/>
      <c r="F224" s="18"/>
      <c r="G224" s="18"/>
      <c r="H224" s="20"/>
      <c r="I224" s="20"/>
      <c r="J224" s="41"/>
      <c r="K224" s="20"/>
      <c r="L224" s="18"/>
    </row>
    <row r="225" spans="2:12" ht="18" customHeight="1">
      <c r="B225" s="7"/>
      <c r="C225" s="7"/>
      <c r="D225" s="23" t="s">
        <v>150</v>
      </c>
      <c r="E225" s="62"/>
      <c r="F225" s="18"/>
      <c r="G225" s="18"/>
      <c r="H225" s="20"/>
      <c r="I225" s="20"/>
      <c r="J225" s="41"/>
      <c r="K225" s="66"/>
      <c r="L225" s="18"/>
    </row>
    <row r="226" spans="2:12" ht="12.75" customHeight="1">
      <c r="B226" s="7"/>
      <c r="C226" s="7"/>
      <c r="D226" s="9" t="s">
        <v>17</v>
      </c>
      <c r="E226" s="18">
        <v>3568</v>
      </c>
      <c r="F226" s="18"/>
      <c r="G226" s="18"/>
      <c r="H226" s="20"/>
      <c r="I226" s="20"/>
      <c r="J226" s="41"/>
      <c r="K226" s="20"/>
      <c r="L226" s="18"/>
    </row>
    <row r="227" spans="2:12" ht="12.75" customHeight="1">
      <c r="B227" s="7"/>
      <c r="C227" s="7"/>
      <c r="D227" s="9" t="s">
        <v>18</v>
      </c>
      <c r="E227" s="18">
        <v>1651</v>
      </c>
      <c r="F227" s="18"/>
      <c r="G227" s="18"/>
      <c r="H227" s="20"/>
      <c r="I227" s="20"/>
      <c r="J227" s="41"/>
      <c r="K227" s="20"/>
      <c r="L227" s="18"/>
    </row>
    <row r="228" spans="2:12" ht="12.75" customHeight="1">
      <c r="B228" s="7"/>
      <c r="C228" s="7"/>
      <c r="D228" s="9" t="s">
        <v>19</v>
      </c>
      <c r="E228" s="18">
        <v>359</v>
      </c>
      <c r="F228" s="18"/>
      <c r="G228" s="18"/>
      <c r="H228" s="20"/>
      <c r="I228" s="20"/>
      <c r="J228" s="41"/>
      <c r="K228" s="20"/>
      <c r="L228" s="18"/>
    </row>
    <row r="229" spans="2:12" ht="12.75" customHeight="1">
      <c r="B229" s="7"/>
      <c r="C229" s="7"/>
      <c r="D229" s="9" t="s">
        <v>20</v>
      </c>
      <c r="E229" s="18">
        <v>15</v>
      </c>
      <c r="F229" s="18"/>
      <c r="G229" s="18"/>
      <c r="H229" s="20"/>
      <c r="I229" s="20"/>
      <c r="J229" s="41"/>
      <c r="K229" s="20"/>
      <c r="L229" s="18"/>
    </row>
    <row r="230" spans="2:12" ht="12.75" customHeight="1">
      <c r="B230" s="7"/>
      <c r="C230" s="7"/>
      <c r="D230" s="9" t="s">
        <v>21</v>
      </c>
      <c r="E230" s="52" t="s">
        <v>73</v>
      </c>
      <c r="F230" s="18"/>
      <c r="G230" s="18"/>
      <c r="H230" s="20"/>
      <c r="I230" s="20"/>
      <c r="J230" s="41"/>
      <c r="K230" s="20"/>
      <c r="L230" s="18"/>
    </row>
    <row r="231" spans="2:12" ht="12.75" customHeight="1">
      <c r="B231" s="7"/>
      <c r="C231" s="7"/>
      <c r="D231" s="9" t="s">
        <v>22</v>
      </c>
      <c r="E231" s="18">
        <v>3673</v>
      </c>
      <c r="F231" s="18"/>
      <c r="G231" s="18"/>
      <c r="H231" s="20"/>
      <c r="I231" s="20"/>
      <c r="J231" s="41"/>
      <c r="K231" s="20"/>
      <c r="L231" s="18"/>
    </row>
    <row r="232" spans="2:12" ht="12.75" customHeight="1">
      <c r="B232" s="7"/>
      <c r="C232" s="7"/>
      <c r="D232" s="9" t="s">
        <v>23</v>
      </c>
      <c r="E232" s="18">
        <v>1536</v>
      </c>
      <c r="F232" s="18"/>
      <c r="G232" s="18"/>
      <c r="H232" s="20"/>
      <c r="I232" s="20"/>
      <c r="J232" s="41"/>
      <c r="K232" s="20"/>
      <c r="L232" s="18"/>
    </row>
    <row r="233" spans="2:12" ht="12.75" customHeight="1">
      <c r="B233" s="7"/>
      <c r="C233" s="7"/>
      <c r="D233" s="9" t="s">
        <v>24</v>
      </c>
      <c r="E233" s="18">
        <v>134</v>
      </c>
      <c r="F233" s="18"/>
      <c r="G233" s="18"/>
      <c r="H233" s="20"/>
      <c r="I233" s="20"/>
      <c r="J233" s="41"/>
      <c r="K233" s="20"/>
      <c r="L233" s="18"/>
    </row>
    <row r="234" spans="2:12" ht="12.75" customHeight="1">
      <c r="B234" s="7"/>
      <c r="C234" s="7"/>
      <c r="D234" s="9" t="s">
        <v>25</v>
      </c>
      <c r="E234" s="18">
        <v>1687</v>
      </c>
      <c r="F234" s="18"/>
      <c r="G234" s="18"/>
      <c r="H234" s="20"/>
      <c r="I234" s="20"/>
      <c r="J234" s="41"/>
      <c r="K234" s="20"/>
      <c r="L234" s="18"/>
    </row>
    <row r="235" spans="2:12" ht="12.75" customHeight="1">
      <c r="B235" s="7"/>
      <c r="C235" s="7"/>
      <c r="D235" s="9" t="s">
        <v>26</v>
      </c>
      <c r="E235" s="52" t="s">
        <v>73</v>
      </c>
      <c r="F235" s="18"/>
      <c r="G235" s="18"/>
      <c r="H235" s="20"/>
      <c r="I235" s="20"/>
      <c r="J235" s="41"/>
      <c r="K235" s="20"/>
      <c r="L235" s="18"/>
    </row>
    <row r="236" spans="2:12" ht="12.75" customHeight="1">
      <c r="B236" s="7"/>
      <c r="C236" s="7"/>
      <c r="D236" s="9" t="s">
        <v>27</v>
      </c>
      <c r="E236" s="18">
        <v>71</v>
      </c>
      <c r="F236" s="18"/>
      <c r="G236" s="18"/>
      <c r="H236" s="20"/>
      <c r="I236" s="20"/>
      <c r="J236" s="41"/>
      <c r="K236" s="20"/>
      <c r="L236" s="18"/>
    </row>
    <row r="237" spans="2:12" ht="12.75" customHeight="1">
      <c r="B237" s="7"/>
      <c r="C237" s="7"/>
      <c r="D237" s="9" t="s">
        <v>28</v>
      </c>
      <c r="E237" s="18">
        <v>892</v>
      </c>
      <c r="F237" s="18"/>
      <c r="G237" s="18"/>
      <c r="H237" s="20"/>
      <c r="I237" s="20"/>
      <c r="J237" s="41"/>
      <c r="K237" s="20"/>
      <c r="L237" s="18"/>
    </row>
    <row r="238" spans="2:12" ht="12.75" customHeight="1">
      <c r="B238" s="14"/>
      <c r="C238" s="14"/>
      <c r="D238" s="10" t="s">
        <v>3</v>
      </c>
      <c r="E238" s="19">
        <f>SUM(E226:E237)</f>
        <v>13586</v>
      </c>
      <c r="F238" s="19">
        <v>10868.8</v>
      </c>
      <c r="G238" s="19">
        <v>0</v>
      </c>
      <c r="H238" s="21">
        <v>10869</v>
      </c>
      <c r="I238" s="21">
        <v>53</v>
      </c>
      <c r="J238" s="40">
        <v>35246</v>
      </c>
      <c r="K238" s="21">
        <v>54</v>
      </c>
      <c r="L238" s="19">
        <v>54</v>
      </c>
    </row>
    <row r="239" spans="2:12" ht="12.75" customHeight="1">
      <c r="B239" s="7">
        <v>14</v>
      </c>
      <c r="C239" s="7"/>
      <c r="D239" s="28" t="s">
        <v>138</v>
      </c>
      <c r="E239" s="62"/>
      <c r="F239" s="18"/>
      <c r="G239" s="18"/>
      <c r="H239" s="20"/>
      <c r="I239" s="20"/>
      <c r="J239" s="41"/>
      <c r="K239" s="50"/>
      <c r="L239" s="18"/>
    </row>
    <row r="240" spans="2:12" ht="18" customHeight="1">
      <c r="B240" s="7"/>
      <c r="C240" s="7"/>
      <c r="D240" s="23" t="s">
        <v>149</v>
      </c>
      <c r="E240" s="62"/>
      <c r="F240" s="18"/>
      <c r="G240" s="18"/>
      <c r="H240" s="20"/>
      <c r="I240" s="20"/>
      <c r="J240" s="41"/>
      <c r="K240" s="66"/>
      <c r="L240" s="18"/>
    </row>
    <row r="241" spans="2:12" ht="12.75" customHeight="1">
      <c r="B241" s="7"/>
      <c r="C241" s="7"/>
      <c r="D241" s="23" t="s">
        <v>153</v>
      </c>
      <c r="E241" s="18"/>
      <c r="F241" s="18"/>
      <c r="G241" s="18"/>
      <c r="H241" s="20"/>
      <c r="I241" s="20"/>
      <c r="J241" s="41"/>
      <c r="K241" s="20"/>
      <c r="L241" s="18"/>
    </row>
    <row r="242" spans="2:12" ht="12.75" customHeight="1">
      <c r="B242" s="7"/>
      <c r="C242" s="7"/>
      <c r="D242" s="9" t="s">
        <v>17</v>
      </c>
      <c r="E242" s="18">
        <v>4565</v>
      </c>
      <c r="F242" s="18"/>
      <c r="G242" s="18"/>
      <c r="H242" s="20"/>
      <c r="I242" s="20"/>
      <c r="J242" s="41"/>
      <c r="K242" s="20"/>
      <c r="L242" s="18"/>
    </row>
    <row r="243" spans="2:12" ht="12.75" customHeight="1">
      <c r="B243" s="7"/>
      <c r="C243" s="7"/>
      <c r="D243" s="9" t="s">
        <v>18</v>
      </c>
      <c r="E243" s="18">
        <v>558</v>
      </c>
      <c r="F243" s="18"/>
      <c r="G243" s="18"/>
      <c r="H243" s="20"/>
      <c r="I243" s="20"/>
      <c r="J243" s="41"/>
      <c r="K243" s="20"/>
      <c r="L243" s="18"/>
    </row>
    <row r="244" spans="2:12" ht="12.75" customHeight="1">
      <c r="B244" s="7"/>
      <c r="C244" s="7"/>
      <c r="D244" s="9" t="s">
        <v>19</v>
      </c>
      <c r="E244" s="18">
        <v>557</v>
      </c>
      <c r="F244" s="18"/>
      <c r="G244" s="18"/>
      <c r="H244" s="20"/>
      <c r="I244" s="20"/>
      <c r="J244" s="41"/>
      <c r="K244" s="20"/>
      <c r="L244" s="18"/>
    </row>
    <row r="245" spans="2:12" ht="12.75" customHeight="1">
      <c r="B245" s="7"/>
      <c r="C245" s="7"/>
      <c r="D245" s="9" t="s">
        <v>20</v>
      </c>
      <c r="E245" s="18">
        <v>104</v>
      </c>
      <c r="F245" s="18"/>
      <c r="G245" s="18"/>
      <c r="H245" s="20"/>
      <c r="I245" s="20"/>
      <c r="J245" s="41"/>
      <c r="K245" s="20"/>
      <c r="L245" s="18"/>
    </row>
    <row r="246" spans="2:12" ht="12.75" customHeight="1">
      <c r="B246" s="7"/>
      <c r="C246" s="7"/>
      <c r="D246" s="9" t="s">
        <v>21</v>
      </c>
      <c r="E246" s="52" t="s">
        <v>73</v>
      </c>
      <c r="F246" s="18"/>
      <c r="G246" s="18"/>
      <c r="H246" s="20"/>
      <c r="I246" s="20"/>
      <c r="J246" s="41"/>
      <c r="K246" s="20"/>
      <c r="L246" s="18"/>
    </row>
    <row r="247" spans="2:12" ht="12.75" customHeight="1">
      <c r="B247" s="7"/>
      <c r="C247" s="7"/>
      <c r="D247" s="9" t="s">
        <v>22</v>
      </c>
      <c r="E247" s="18">
        <v>1508</v>
      </c>
      <c r="F247" s="18"/>
      <c r="G247" s="18"/>
      <c r="H247" s="20"/>
      <c r="I247" s="20"/>
      <c r="J247" s="41"/>
      <c r="K247" s="20"/>
      <c r="L247" s="18"/>
    </row>
    <row r="248" spans="2:12" ht="12.75" customHeight="1">
      <c r="B248" s="7"/>
      <c r="C248" s="7"/>
      <c r="D248" s="9" t="s">
        <v>23</v>
      </c>
      <c r="E248" s="18">
        <v>1754</v>
      </c>
      <c r="F248" s="18"/>
      <c r="G248" s="18"/>
      <c r="H248" s="20"/>
      <c r="I248" s="20"/>
      <c r="J248" s="41"/>
      <c r="K248" s="20"/>
      <c r="L248" s="18"/>
    </row>
    <row r="249" spans="2:12" ht="12.75" customHeight="1">
      <c r="B249" s="7"/>
      <c r="C249" s="7"/>
      <c r="D249" s="9" t="s">
        <v>24</v>
      </c>
      <c r="E249" s="18">
        <v>333</v>
      </c>
      <c r="F249" s="18"/>
      <c r="G249" s="18"/>
      <c r="H249" s="20"/>
      <c r="I249" s="20"/>
      <c r="J249" s="41"/>
      <c r="K249" s="20"/>
      <c r="L249" s="18"/>
    </row>
    <row r="250" spans="2:12" ht="12.75" customHeight="1">
      <c r="B250" s="7"/>
      <c r="C250" s="7"/>
      <c r="D250" s="9" t="s">
        <v>25</v>
      </c>
      <c r="E250" s="18">
        <v>915</v>
      </c>
      <c r="F250" s="18"/>
      <c r="G250" s="18"/>
      <c r="H250" s="20"/>
      <c r="I250" s="20"/>
      <c r="J250" s="41"/>
      <c r="K250" s="20"/>
      <c r="L250" s="18"/>
    </row>
    <row r="251" spans="2:12" ht="12.75" customHeight="1">
      <c r="B251" s="7"/>
      <c r="C251" s="7"/>
      <c r="D251" s="9" t="s">
        <v>26</v>
      </c>
      <c r="E251" s="52" t="s">
        <v>73</v>
      </c>
      <c r="F251" s="18"/>
      <c r="G251" s="18"/>
      <c r="H251" s="20"/>
      <c r="I251" s="20"/>
      <c r="J251" s="41"/>
      <c r="K251" s="20"/>
      <c r="L251" s="18"/>
    </row>
    <row r="252" spans="2:12" ht="12.75" customHeight="1">
      <c r="B252" s="7"/>
      <c r="C252" s="7"/>
      <c r="D252" s="9" t="s">
        <v>27</v>
      </c>
      <c r="E252" s="18">
        <v>20</v>
      </c>
      <c r="F252" s="18"/>
      <c r="G252" s="18"/>
      <c r="H252" s="20"/>
      <c r="I252" s="20"/>
      <c r="J252" s="41"/>
      <c r="K252" s="20"/>
      <c r="L252" s="18"/>
    </row>
    <row r="253" spans="2:12" ht="12.75" customHeight="1">
      <c r="B253" s="7"/>
      <c r="C253" s="7"/>
      <c r="D253" s="9" t="s">
        <v>28</v>
      </c>
      <c r="E253" s="18">
        <v>1141</v>
      </c>
      <c r="F253" s="18"/>
      <c r="G253" s="18"/>
      <c r="H253" s="20"/>
      <c r="I253" s="20"/>
      <c r="J253" s="41"/>
      <c r="K253" s="20"/>
      <c r="L253" s="18"/>
    </row>
    <row r="254" spans="2:12" ht="12.75" customHeight="1">
      <c r="B254" s="14"/>
      <c r="C254" s="14"/>
      <c r="D254" s="10" t="s">
        <v>3</v>
      </c>
      <c r="E254" s="19">
        <f>SUM(E242:E253)</f>
        <v>11455</v>
      </c>
      <c r="F254" s="19">
        <v>9164</v>
      </c>
      <c r="G254" s="19">
        <v>0</v>
      </c>
      <c r="H254" s="21">
        <v>9164</v>
      </c>
      <c r="I254" s="21">
        <v>45</v>
      </c>
      <c r="J254" s="40">
        <v>35064</v>
      </c>
      <c r="K254" s="21">
        <v>13</v>
      </c>
      <c r="L254" s="19">
        <v>13</v>
      </c>
    </row>
    <row r="255" spans="2:12" ht="12.75" customHeight="1">
      <c r="B255" s="7">
        <v>17</v>
      </c>
      <c r="C255" s="7"/>
      <c r="D255" s="28" t="s">
        <v>178</v>
      </c>
      <c r="E255" s="18"/>
      <c r="F255" s="18"/>
      <c r="G255" s="18"/>
      <c r="H255" s="20"/>
      <c r="I255" s="20"/>
      <c r="J255" s="41"/>
      <c r="K255" s="20"/>
      <c r="L255" s="18"/>
    </row>
    <row r="256" spans="2:12" ht="18" customHeight="1">
      <c r="B256" s="7"/>
      <c r="C256" s="7"/>
      <c r="D256" s="28" t="s">
        <v>96</v>
      </c>
      <c r="E256" s="62"/>
      <c r="F256" s="18"/>
      <c r="G256" s="18"/>
      <c r="H256" s="20"/>
      <c r="I256" s="20"/>
      <c r="J256" s="66"/>
      <c r="K256" s="50"/>
      <c r="L256" s="18"/>
    </row>
    <row r="257" spans="2:12" ht="12.75" customHeight="1">
      <c r="B257" s="7"/>
      <c r="C257" s="7"/>
      <c r="D257" s="30" t="s">
        <v>179</v>
      </c>
      <c r="E257" s="18"/>
      <c r="F257" s="6"/>
      <c r="G257" s="6"/>
      <c r="H257" s="4"/>
      <c r="I257" s="4"/>
      <c r="J257" s="41"/>
      <c r="K257" s="4"/>
      <c r="L257" s="6"/>
    </row>
    <row r="258" spans="2:12" ht="12.75" customHeight="1">
      <c r="B258" s="7"/>
      <c r="C258" s="7"/>
      <c r="D258" s="23" t="s">
        <v>180</v>
      </c>
      <c r="E258" s="18"/>
      <c r="F258" s="18"/>
      <c r="G258" s="18"/>
      <c r="H258" s="20"/>
      <c r="I258" s="20"/>
      <c r="J258" s="41"/>
      <c r="K258" s="20"/>
      <c r="L258" s="18"/>
    </row>
    <row r="259" spans="2:12" ht="12.75" customHeight="1">
      <c r="B259" s="7"/>
      <c r="C259" s="7"/>
      <c r="D259" s="23" t="s">
        <v>181</v>
      </c>
      <c r="E259" s="18"/>
      <c r="F259" s="18"/>
      <c r="G259" s="18"/>
      <c r="H259" s="20"/>
      <c r="I259" s="20"/>
      <c r="J259" s="41"/>
      <c r="K259" s="20"/>
      <c r="L259" s="18"/>
    </row>
    <row r="260" spans="2:12" ht="12.75" customHeight="1">
      <c r="B260" s="7"/>
      <c r="C260" s="7"/>
      <c r="D260" s="9" t="s">
        <v>17</v>
      </c>
      <c r="E260" s="18">
        <v>4976.9</v>
      </c>
      <c r="F260" s="18"/>
      <c r="G260" s="18"/>
      <c r="H260" s="20"/>
      <c r="I260" s="20"/>
      <c r="J260" s="41"/>
      <c r="K260" s="20"/>
      <c r="L260" s="18"/>
    </row>
    <row r="261" spans="2:12" ht="12.75" customHeight="1">
      <c r="B261" s="7"/>
      <c r="C261" s="7"/>
      <c r="D261" s="9" t="s">
        <v>18</v>
      </c>
      <c r="E261" s="52" t="s">
        <v>73</v>
      </c>
      <c r="F261" s="18"/>
      <c r="G261" s="18"/>
      <c r="H261" s="20"/>
      <c r="I261" s="20"/>
      <c r="J261" s="41"/>
      <c r="K261" s="20"/>
      <c r="L261" s="18"/>
    </row>
    <row r="262" spans="2:12" ht="12.75" customHeight="1">
      <c r="B262" s="7"/>
      <c r="C262" s="7"/>
      <c r="D262" s="9" t="s">
        <v>19</v>
      </c>
      <c r="E262" s="18">
        <v>205</v>
      </c>
      <c r="F262" s="18"/>
      <c r="G262" s="18"/>
      <c r="H262" s="20"/>
      <c r="I262" s="20"/>
      <c r="J262" s="41"/>
      <c r="K262" s="20"/>
      <c r="L262" s="18"/>
    </row>
    <row r="263" spans="2:12" ht="12.75" customHeight="1">
      <c r="B263" s="7"/>
      <c r="C263" s="7"/>
      <c r="D263" s="9" t="s">
        <v>20</v>
      </c>
      <c r="E263" s="52" t="s">
        <v>73</v>
      </c>
      <c r="F263" s="18"/>
      <c r="G263" s="18"/>
      <c r="H263" s="20"/>
      <c r="I263" s="20"/>
      <c r="J263" s="41"/>
      <c r="K263" s="20"/>
      <c r="L263" s="18"/>
    </row>
    <row r="264" spans="2:12" ht="12.75" customHeight="1">
      <c r="B264" s="7"/>
      <c r="C264" s="7"/>
      <c r="D264" s="9" t="s">
        <v>21</v>
      </c>
      <c r="E264" s="52" t="s">
        <v>73</v>
      </c>
      <c r="F264" s="18"/>
      <c r="G264" s="18"/>
      <c r="H264" s="20"/>
      <c r="I264" s="20"/>
      <c r="J264" s="41"/>
      <c r="K264" s="20"/>
      <c r="L264" s="18"/>
    </row>
    <row r="265" spans="2:12" ht="12.75" customHeight="1">
      <c r="B265" s="7"/>
      <c r="C265" s="7"/>
      <c r="D265" s="9" t="s">
        <v>22</v>
      </c>
      <c r="E265" s="18">
        <v>1836.2</v>
      </c>
      <c r="F265" s="18"/>
      <c r="G265" s="18"/>
      <c r="H265" s="20"/>
      <c r="I265" s="20"/>
      <c r="J265" s="41"/>
      <c r="K265" s="20"/>
      <c r="L265" s="18"/>
    </row>
    <row r="266" spans="2:12" ht="12.75" customHeight="1">
      <c r="B266" s="7"/>
      <c r="C266" s="7"/>
      <c r="D266" s="9" t="s">
        <v>23</v>
      </c>
      <c r="E266" s="18">
        <v>1540</v>
      </c>
      <c r="F266" s="18"/>
      <c r="G266" s="18"/>
      <c r="H266" s="20"/>
      <c r="I266" s="20"/>
      <c r="J266" s="41"/>
      <c r="K266" s="20"/>
      <c r="L266" s="18"/>
    </row>
    <row r="267" spans="2:12" ht="12.75" customHeight="1">
      <c r="B267" s="7"/>
      <c r="C267" s="7"/>
      <c r="D267" s="9" t="s">
        <v>24</v>
      </c>
      <c r="E267" s="18">
        <v>3530.5</v>
      </c>
      <c r="F267" s="18"/>
      <c r="G267" s="18"/>
      <c r="H267" s="20"/>
      <c r="I267" s="20"/>
      <c r="J267" s="41"/>
      <c r="K267" s="20"/>
      <c r="L267" s="18"/>
    </row>
    <row r="268" spans="2:12" ht="12.75" customHeight="1">
      <c r="B268" s="7"/>
      <c r="C268" s="7"/>
      <c r="D268" s="9" t="s">
        <v>25</v>
      </c>
      <c r="E268" s="18">
        <v>232.2</v>
      </c>
      <c r="F268" s="18"/>
      <c r="G268" s="18"/>
      <c r="H268" s="20"/>
      <c r="I268" s="20"/>
      <c r="J268" s="41"/>
      <c r="K268" s="20"/>
      <c r="L268" s="18"/>
    </row>
    <row r="269" spans="2:12" ht="12.75" customHeight="1">
      <c r="B269" s="7"/>
      <c r="C269" s="7"/>
      <c r="D269" s="9" t="s">
        <v>26</v>
      </c>
      <c r="E269" s="52" t="s">
        <v>73</v>
      </c>
      <c r="F269" s="18"/>
      <c r="G269" s="18"/>
      <c r="H269" s="20"/>
      <c r="I269" s="20"/>
      <c r="J269" s="41"/>
      <c r="K269" s="20"/>
      <c r="L269" s="18"/>
    </row>
    <row r="270" spans="2:12" ht="12.75" customHeight="1">
      <c r="B270" s="7"/>
      <c r="C270" s="7"/>
      <c r="D270" s="9" t="s">
        <v>27</v>
      </c>
      <c r="E270" s="18">
        <v>241.5</v>
      </c>
      <c r="F270" s="18"/>
      <c r="G270" s="18"/>
      <c r="H270" s="20"/>
      <c r="I270" s="20"/>
      <c r="J270" s="66"/>
      <c r="K270" s="20"/>
      <c r="L270" s="18"/>
    </row>
    <row r="271" spans="2:12" ht="12.75" customHeight="1">
      <c r="B271" s="7"/>
      <c r="C271" s="7"/>
      <c r="D271" s="9" t="s">
        <v>28</v>
      </c>
      <c r="E271" s="18">
        <v>1244.2</v>
      </c>
      <c r="F271" s="18"/>
      <c r="G271" s="18"/>
      <c r="H271" s="20"/>
      <c r="I271" s="20"/>
      <c r="J271" s="41"/>
      <c r="K271" s="20"/>
      <c r="L271" s="18"/>
    </row>
    <row r="272" spans="2:12" ht="12.75" customHeight="1">
      <c r="B272" s="14"/>
      <c r="C272" s="14"/>
      <c r="D272" s="10" t="s">
        <v>3</v>
      </c>
      <c r="E272" s="19">
        <f>SUM(E260:E271)</f>
        <v>13806.5</v>
      </c>
      <c r="F272" s="19">
        <v>11045.2</v>
      </c>
      <c r="G272" s="19">
        <v>0</v>
      </c>
      <c r="H272" s="21">
        <v>11045</v>
      </c>
      <c r="I272" s="21">
        <v>36</v>
      </c>
      <c r="J272" s="40">
        <v>35976</v>
      </c>
      <c r="K272" s="21">
        <v>12</v>
      </c>
      <c r="L272" s="19">
        <v>17</v>
      </c>
    </row>
    <row r="273" spans="2:12" ht="12.75" customHeight="1">
      <c r="B273" s="7">
        <v>19</v>
      </c>
      <c r="C273" s="7"/>
      <c r="D273" s="6" t="s">
        <v>92</v>
      </c>
      <c r="E273" s="18"/>
      <c r="F273" s="18"/>
      <c r="G273" s="18"/>
      <c r="H273" s="18"/>
      <c r="I273" s="18"/>
      <c r="J273" s="18"/>
      <c r="K273" s="20"/>
      <c r="L273" s="18"/>
    </row>
    <row r="274" spans="2:12" ht="18" customHeight="1">
      <c r="B274" s="7"/>
      <c r="C274" s="7"/>
      <c r="D274" s="28" t="s">
        <v>93</v>
      </c>
      <c r="E274" s="62"/>
      <c r="F274" s="18"/>
      <c r="G274" s="18"/>
      <c r="H274" s="18"/>
      <c r="I274" s="18"/>
      <c r="J274" s="18"/>
      <c r="K274" s="66"/>
      <c r="L274" s="18"/>
    </row>
    <row r="275" spans="2:12" ht="12.75" customHeight="1">
      <c r="B275" s="7"/>
      <c r="C275" s="7"/>
      <c r="D275" s="15" t="s">
        <v>163</v>
      </c>
      <c r="E275" s="18"/>
      <c r="F275" s="6"/>
      <c r="G275" s="6"/>
      <c r="H275" s="6"/>
      <c r="I275" s="6"/>
      <c r="J275" s="6"/>
      <c r="K275" s="4"/>
      <c r="L275" s="6"/>
    </row>
    <row r="276" spans="2:12" ht="12.75" customHeight="1">
      <c r="B276" s="7"/>
      <c r="C276" s="7"/>
      <c r="D276" s="23" t="s">
        <v>164</v>
      </c>
      <c r="E276" s="18"/>
      <c r="F276" s="18"/>
      <c r="G276" s="18"/>
      <c r="H276" s="20"/>
      <c r="I276" s="20"/>
      <c r="J276" s="41"/>
      <c r="K276" s="20"/>
      <c r="L276" s="18"/>
    </row>
    <row r="277" spans="2:12" ht="12.75" customHeight="1">
      <c r="B277" s="7"/>
      <c r="C277" s="7"/>
      <c r="D277" s="9" t="s">
        <v>17</v>
      </c>
      <c r="E277" s="18">
        <v>6074</v>
      </c>
      <c r="F277" s="18"/>
      <c r="G277" s="18"/>
      <c r="H277" s="20"/>
      <c r="I277" s="20"/>
      <c r="J277" s="41"/>
      <c r="K277" s="20"/>
      <c r="L277" s="18"/>
    </row>
    <row r="278" spans="2:12" ht="12.75" customHeight="1">
      <c r="B278" s="7"/>
      <c r="C278" s="7"/>
      <c r="D278" s="9" t="s">
        <v>18</v>
      </c>
      <c r="E278" s="18">
        <v>1055</v>
      </c>
      <c r="F278" s="18"/>
      <c r="G278" s="18"/>
      <c r="H278" s="20"/>
      <c r="I278" s="20"/>
      <c r="J278" s="41"/>
      <c r="K278" s="20"/>
      <c r="L278" s="18"/>
    </row>
    <row r="279" spans="2:12" ht="12.75" customHeight="1">
      <c r="B279" s="7"/>
      <c r="C279" s="7"/>
      <c r="D279" s="9" t="s">
        <v>19</v>
      </c>
      <c r="E279" s="18">
        <v>340</v>
      </c>
      <c r="F279" s="18"/>
      <c r="G279" s="18"/>
      <c r="H279" s="20"/>
      <c r="I279" s="20"/>
      <c r="J279" s="41"/>
      <c r="K279" s="20"/>
      <c r="L279" s="18"/>
    </row>
    <row r="280" spans="2:12" ht="12.75" customHeight="1">
      <c r="B280" s="7"/>
      <c r="C280" s="7"/>
      <c r="D280" s="9" t="s">
        <v>20</v>
      </c>
      <c r="E280" s="18">
        <v>72</v>
      </c>
      <c r="F280" s="18"/>
      <c r="G280" s="18"/>
      <c r="H280" s="20"/>
      <c r="I280" s="20"/>
      <c r="J280" s="41"/>
      <c r="K280" s="20"/>
      <c r="L280" s="18"/>
    </row>
    <row r="281" spans="2:12" ht="12.75" customHeight="1">
      <c r="B281" s="7"/>
      <c r="C281" s="7"/>
      <c r="D281" s="9" t="s">
        <v>21</v>
      </c>
      <c r="E281" s="52" t="s">
        <v>73</v>
      </c>
      <c r="F281" s="18"/>
      <c r="G281" s="18"/>
      <c r="H281" s="20"/>
      <c r="I281" s="20"/>
      <c r="J281" s="41"/>
      <c r="K281" s="20"/>
      <c r="L281" s="18"/>
    </row>
    <row r="282" spans="2:12" ht="12.75" customHeight="1">
      <c r="B282" s="7"/>
      <c r="C282" s="7"/>
      <c r="D282" s="9" t="s">
        <v>22</v>
      </c>
      <c r="E282" s="18">
        <v>1451</v>
      </c>
      <c r="F282" s="18"/>
      <c r="G282" s="18"/>
      <c r="H282" s="20"/>
      <c r="I282" s="20"/>
      <c r="J282" s="41"/>
      <c r="K282" s="20"/>
      <c r="L282" s="18"/>
    </row>
    <row r="283" spans="2:12" ht="12.75" customHeight="1">
      <c r="B283" s="7"/>
      <c r="C283" s="7"/>
      <c r="D283" s="9" t="s">
        <v>23</v>
      </c>
      <c r="E283" s="18">
        <v>4145</v>
      </c>
      <c r="F283" s="18"/>
      <c r="G283" s="18"/>
      <c r="H283" s="20"/>
      <c r="I283" s="20"/>
      <c r="J283" s="41"/>
      <c r="K283" s="20"/>
      <c r="L283" s="18"/>
    </row>
    <row r="284" spans="2:12" ht="12.75" customHeight="1">
      <c r="B284" s="7"/>
      <c r="C284" s="7"/>
      <c r="D284" s="9" t="s">
        <v>24</v>
      </c>
      <c r="E284" s="18">
        <v>5676</v>
      </c>
      <c r="F284" s="18"/>
      <c r="G284" s="18"/>
      <c r="H284" s="20"/>
      <c r="I284" s="20"/>
      <c r="J284" s="41"/>
      <c r="K284" s="20"/>
      <c r="L284" s="18"/>
    </row>
    <row r="285" spans="2:12" ht="12.75" customHeight="1">
      <c r="B285" s="7"/>
      <c r="C285" s="7"/>
      <c r="D285" s="9" t="s">
        <v>25</v>
      </c>
      <c r="E285" s="18">
        <v>2967</v>
      </c>
      <c r="F285" s="18"/>
      <c r="G285" s="18"/>
      <c r="H285" s="20"/>
      <c r="I285" s="20"/>
      <c r="J285" s="41"/>
      <c r="K285" s="20"/>
      <c r="L285" s="18"/>
    </row>
    <row r="286" spans="2:12" ht="12.75" customHeight="1">
      <c r="B286" s="7"/>
      <c r="C286" s="7"/>
      <c r="D286" s="9" t="s">
        <v>26</v>
      </c>
      <c r="E286" s="52" t="s">
        <v>73</v>
      </c>
      <c r="F286" s="18"/>
      <c r="G286" s="18"/>
      <c r="H286" s="20"/>
      <c r="I286" s="20"/>
      <c r="J286" s="41"/>
      <c r="K286" s="20"/>
      <c r="L286" s="18"/>
    </row>
    <row r="287" spans="2:12" ht="12.75" customHeight="1">
      <c r="B287" s="7"/>
      <c r="C287" s="7"/>
      <c r="D287" s="9" t="s">
        <v>27</v>
      </c>
      <c r="E287" s="18">
        <v>505</v>
      </c>
      <c r="F287" s="18"/>
      <c r="G287" s="18"/>
      <c r="H287" s="20"/>
      <c r="I287" s="20"/>
      <c r="J287" s="41"/>
      <c r="K287" s="20"/>
      <c r="L287" s="18"/>
    </row>
    <row r="288" spans="2:12" ht="12.75" customHeight="1">
      <c r="B288" s="7"/>
      <c r="C288" s="7"/>
      <c r="D288" s="9" t="s">
        <v>28</v>
      </c>
      <c r="E288" s="18">
        <v>1519</v>
      </c>
      <c r="F288" s="18"/>
      <c r="G288" s="18"/>
      <c r="H288" s="20"/>
      <c r="I288" s="20"/>
      <c r="J288" s="41"/>
      <c r="K288" s="20"/>
      <c r="L288" s="18"/>
    </row>
    <row r="289" spans="2:12" ht="12.75" customHeight="1">
      <c r="B289" s="14"/>
      <c r="C289" s="14"/>
      <c r="D289" s="10" t="s">
        <v>3</v>
      </c>
      <c r="E289" s="19">
        <f>SUM(E277:E288)</f>
        <v>23804</v>
      </c>
      <c r="F289" s="19">
        <v>19043</v>
      </c>
      <c r="G289" s="19">
        <v>0</v>
      </c>
      <c r="H289" s="21">
        <v>19043</v>
      </c>
      <c r="I289" s="21">
        <v>53</v>
      </c>
      <c r="J289" s="40">
        <v>35626</v>
      </c>
      <c r="K289" s="21">
        <v>30</v>
      </c>
      <c r="L289" s="19">
        <v>5</v>
      </c>
    </row>
    <row r="290" spans="2:12" ht="12.75" customHeight="1">
      <c r="B290" s="32"/>
      <c r="C290" s="32"/>
      <c r="D290" s="32"/>
      <c r="E290" s="33" t="s">
        <v>0</v>
      </c>
      <c r="F290" s="99" t="s">
        <v>79</v>
      </c>
      <c r="G290" s="100"/>
      <c r="H290" s="33" t="s">
        <v>194</v>
      </c>
      <c r="I290" s="38" t="s">
        <v>9</v>
      </c>
      <c r="J290" s="38" t="s">
        <v>83</v>
      </c>
      <c r="K290" s="38" t="s">
        <v>10</v>
      </c>
      <c r="L290" s="33" t="s">
        <v>10</v>
      </c>
    </row>
    <row r="291" spans="2:15" ht="12.75" customHeight="1">
      <c r="B291" s="12" t="s">
        <v>4</v>
      </c>
      <c r="C291" s="12" t="s">
        <v>4</v>
      </c>
      <c r="D291" s="12"/>
      <c r="E291" s="12"/>
      <c r="F291" s="106" t="s">
        <v>8</v>
      </c>
      <c r="G291" s="107"/>
      <c r="H291" s="12" t="s">
        <v>197</v>
      </c>
      <c r="I291" s="25" t="s">
        <v>195</v>
      </c>
      <c r="J291" s="25" t="s">
        <v>6</v>
      </c>
      <c r="K291" s="25" t="s">
        <v>84</v>
      </c>
      <c r="L291" s="12" t="s">
        <v>11</v>
      </c>
      <c r="M291" s="2"/>
      <c r="N291" s="2"/>
      <c r="O291" s="2"/>
    </row>
    <row r="292" spans="2:15" ht="12.75" customHeight="1">
      <c r="B292" s="12"/>
      <c r="C292" s="12"/>
      <c r="D292" s="12"/>
      <c r="E292" s="12"/>
      <c r="F292" s="35" t="s">
        <v>80</v>
      </c>
      <c r="G292" s="35" t="s">
        <v>80</v>
      </c>
      <c r="H292" s="12"/>
      <c r="I292" s="25" t="s">
        <v>196</v>
      </c>
      <c r="J292" s="25"/>
      <c r="K292" s="25" t="s">
        <v>83</v>
      </c>
      <c r="L292" s="12"/>
      <c r="M292" s="2"/>
      <c r="N292" s="2"/>
      <c r="O292" s="2"/>
    </row>
    <row r="293" spans="2:15" ht="12.75" customHeight="1">
      <c r="B293" s="13" t="s">
        <v>5</v>
      </c>
      <c r="C293" s="13" t="s">
        <v>6</v>
      </c>
      <c r="D293" s="13" t="s">
        <v>7</v>
      </c>
      <c r="E293" s="13" t="s">
        <v>8</v>
      </c>
      <c r="F293" s="36" t="s">
        <v>81</v>
      </c>
      <c r="G293" s="36" t="s">
        <v>82</v>
      </c>
      <c r="H293" s="13" t="s">
        <v>8</v>
      </c>
      <c r="I293" s="13" t="s">
        <v>8</v>
      </c>
      <c r="J293" s="29"/>
      <c r="K293" s="13" t="s">
        <v>6</v>
      </c>
      <c r="L293" s="13"/>
      <c r="M293" s="2"/>
      <c r="N293" s="2"/>
      <c r="O293" s="2"/>
    </row>
    <row r="294" spans="2:12" ht="12.75" customHeight="1">
      <c r="B294" s="7">
        <v>19</v>
      </c>
      <c r="C294" s="7"/>
      <c r="D294" s="6" t="s">
        <v>182</v>
      </c>
      <c r="E294" s="18"/>
      <c r="F294" s="18"/>
      <c r="G294" s="18"/>
      <c r="H294" s="18"/>
      <c r="I294" s="20"/>
      <c r="J294" s="41"/>
      <c r="K294" s="20"/>
      <c r="L294" s="18"/>
    </row>
    <row r="295" spans="2:12" ht="16.5" customHeight="1">
      <c r="B295" s="7"/>
      <c r="C295" s="7"/>
      <c r="D295" s="28" t="s">
        <v>64</v>
      </c>
      <c r="E295" s="62"/>
      <c r="F295" s="18"/>
      <c r="G295" s="18"/>
      <c r="H295" s="18"/>
      <c r="I295" s="20"/>
      <c r="J295" s="41"/>
      <c r="K295" s="20"/>
      <c r="L295" s="18"/>
    </row>
    <row r="296" spans="2:12" ht="12.75" customHeight="1">
      <c r="B296" s="7"/>
      <c r="C296" s="7"/>
      <c r="D296" s="23" t="s">
        <v>189</v>
      </c>
      <c r="E296" s="18"/>
      <c r="F296" s="18"/>
      <c r="G296" s="18"/>
      <c r="H296" s="18"/>
      <c r="I296" s="20"/>
      <c r="J296" s="41"/>
      <c r="K296" s="20"/>
      <c r="L296" s="18"/>
    </row>
    <row r="297" spans="2:12" ht="12.75" customHeight="1">
      <c r="B297" s="7"/>
      <c r="C297" s="7"/>
      <c r="D297" s="9" t="s">
        <v>17</v>
      </c>
      <c r="E297" s="18">
        <v>1398</v>
      </c>
      <c r="F297" s="18"/>
      <c r="G297" s="18"/>
      <c r="H297" s="18"/>
      <c r="I297" s="20"/>
      <c r="J297" s="41"/>
      <c r="K297" s="20"/>
      <c r="L297" s="18"/>
    </row>
    <row r="298" spans="2:12" ht="12.75" customHeight="1">
      <c r="B298" s="7"/>
      <c r="C298" s="7"/>
      <c r="D298" s="9" t="s">
        <v>18</v>
      </c>
      <c r="E298" s="18">
        <v>245</v>
      </c>
      <c r="F298" s="18"/>
      <c r="G298" s="18"/>
      <c r="H298" s="18"/>
      <c r="I298" s="20"/>
      <c r="J298" s="41"/>
      <c r="K298" s="20"/>
      <c r="L298" s="18"/>
    </row>
    <row r="299" spans="2:12" ht="12.75" customHeight="1">
      <c r="B299" s="7"/>
      <c r="C299" s="7"/>
      <c r="D299" s="9" t="s">
        <v>19</v>
      </c>
      <c r="E299" s="18">
        <v>104</v>
      </c>
      <c r="F299" s="18"/>
      <c r="G299" s="18"/>
      <c r="H299" s="18"/>
      <c r="I299" s="20"/>
      <c r="J299" s="41"/>
      <c r="K299" s="20"/>
      <c r="L299" s="18"/>
    </row>
    <row r="300" spans="2:12" ht="12.75" customHeight="1">
      <c r="B300" s="7"/>
      <c r="C300" s="7"/>
      <c r="D300" s="9" t="s">
        <v>20</v>
      </c>
      <c r="E300" s="18">
        <v>242</v>
      </c>
      <c r="F300" s="18"/>
      <c r="G300" s="18"/>
      <c r="H300" s="18"/>
      <c r="I300" s="20"/>
      <c r="J300" s="41"/>
      <c r="K300" s="20"/>
      <c r="L300" s="18"/>
    </row>
    <row r="301" spans="2:12" ht="12.75" customHeight="1">
      <c r="B301" s="7"/>
      <c r="C301" s="7"/>
      <c r="D301" s="9" t="s">
        <v>21</v>
      </c>
      <c r="E301" s="52" t="s">
        <v>73</v>
      </c>
      <c r="F301" s="18"/>
      <c r="G301" s="18"/>
      <c r="H301" s="18"/>
      <c r="I301" s="20"/>
      <c r="J301" s="41"/>
      <c r="K301" s="20"/>
      <c r="L301" s="18"/>
    </row>
    <row r="302" spans="2:12" ht="12.75" customHeight="1">
      <c r="B302" s="7"/>
      <c r="C302" s="7"/>
      <c r="D302" s="9" t="s">
        <v>22</v>
      </c>
      <c r="E302" s="18">
        <v>897</v>
      </c>
      <c r="F302" s="18"/>
      <c r="G302" s="18"/>
      <c r="H302" s="18"/>
      <c r="I302" s="20"/>
      <c r="J302" s="41"/>
      <c r="K302" s="20"/>
      <c r="L302" s="18"/>
    </row>
    <row r="303" spans="2:12" ht="12.75" customHeight="1">
      <c r="B303" s="7"/>
      <c r="C303" s="7"/>
      <c r="D303" s="9" t="s">
        <v>23</v>
      </c>
      <c r="E303" s="18">
        <v>733</v>
      </c>
      <c r="F303" s="18"/>
      <c r="G303" s="18"/>
      <c r="H303" s="18"/>
      <c r="I303" s="20"/>
      <c r="J303" s="41"/>
      <c r="K303" s="20"/>
      <c r="L303" s="18"/>
    </row>
    <row r="304" spans="2:12" ht="12.75" customHeight="1">
      <c r="B304" s="7"/>
      <c r="C304" s="7"/>
      <c r="D304" s="9" t="s">
        <v>24</v>
      </c>
      <c r="E304" s="18">
        <v>988</v>
      </c>
      <c r="F304" s="18"/>
      <c r="G304" s="18"/>
      <c r="H304" s="18"/>
      <c r="I304" s="20"/>
      <c r="J304" s="41"/>
      <c r="K304" s="20"/>
      <c r="L304" s="18"/>
    </row>
    <row r="305" spans="2:12" ht="12.75" customHeight="1">
      <c r="B305" s="7"/>
      <c r="C305" s="7"/>
      <c r="D305" s="9" t="s">
        <v>25</v>
      </c>
      <c r="E305" s="18">
        <v>545</v>
      </c>
      <c r="F305" s="18"/>
      <c r="G305" s="18"/>
      <c r="H305" s="18"/>
      <c r="I305" s="20"/>
      <c r="J305" s="41"/>
      <c r="K305" s="20"/>
      <c r="L305" s="18"/>
    </row>
    <row r="306" spans="2:12" ht="12.75" customHeight="1">
      <c r="B306" s="7"/>
      <c r="C306" s="7"/>
      <c r="D306" s="9" t="s">
        <v>26</v>
      </c>
      <c r="E306" s="52" t="s">
        <v>73</v>
      </c>
      <c r="F306" s="18"/>
      <c r="G306" s="18"/>
      <c r="H306" s="18"/>
      <c r="I306" s="20"/>
      <c r="J306" s="41"/>
      <c r="K306" s="20"/>
      <c r="L306" s="18"/>
    </row>
    <row r="307" spans="2:12" ht="12.75" customHeight="1">
      <c r="B307" s="7"/>
      <c r="C307" s="7"/>
      <c r="D307" s="9" t="s">
        <v>27</v>
      </c>
      <c r="E307" s="18">
        <v>141</v>
      </c>
      <c r="F307" s="18"/>
      <c r="G307" s="18"/>
      <c r="H307" s="18"/>
      <c r="I307" s="20"/>
      <c r="J307" s="41"/>
      <c r="K307" s="20"/>
      <c r="L307" s="18"/>
    </row>
    <row r="308" spans="2:12" ht="12.75" customHeight="1">
      <c r="B308" s="7"/>
      <c r="C308" s="7"/>
      <c r="D308" s="9" t="s">
        <v>28</v>
      </c>
      <c r="E308" s="18">
        <v>350</v>
      </c>
      <c r="F308" s="18"/>
      <c r="G308" s="18"/>
      <c r="H308" s="18"/>
      <c r="I308" s="20"/>
      <c r="J308" s="41"/>
      <c r="K308" s="20"/>
      <c r="L308" s="18"/>
    </row>
    <row r="309" spans="2:12" ht="12.75" customHeight="1">
      <c r="B309" s="14"/>
      <c r="C309" s="14"/>
      <c r="D309" s="10" t="s">
        <v>3</v>
      </c>
      <c r="E309" s="19">
        <f>SUM(E297:E308)</f>
        <v>5643</v>
      </c>
      <c r="F309" s="19">
        <f>+E309*0.8</f>
        <v>4514.400000000001</v>
      </c>
      <c r="G309" s="19">
        <v>0</v>
      </c>
      <c r="H309" s="19">
        <v>4514</v>
      </c>
      <c r="I309" s="21">
        <v>19</v>
      </c>
      <c r="J309" s="40">
        <v>35550</v>
      </c>
      <c r="K309" s="21">
        <v>10</v>
      </c>
      <c r="L309" s="19">
        <v>10</v>
      </c>
    </row>
    <row r="310" spans="2:12" ht="12.75" customHeight="1">
      <c r="B310" s="7">
        <v>19</v>
      </c>
      <c r="C310" s="7"/>
      <c r="D310" s="6" t="s">
        <v>182</v>
      </c>
      <c r="E310" s="18"/>
      <c r="F310" s="18"/>
      <c r="G310" s="18"/>
      <c r="H310" s="18"/>
      <c r="I310" s="20"/>
      <c r="J310" s="41"/>
      <c r="K310" s="20"/>
      <c r="L310" s="18"/>
    </row>
    <row r="311" spans="2:12" ht="18" customHeight="1">
      <c r="B311" s="7"/>
      <c r="C311" s="7"/>
      <c r="D311" s="28" t="s">
        <v>64</v>
      </c>
      <c r="E311" s="62"/>
      <c r="F311" s="18"/>
      <c r="G311" s="18"/>
      <c r="H311" s="18"/>
      <c r="I311" s="20"/>
      <c r="J311" s="41"/>
      <c r="K311" s="20"/>
      <c r="L311" s="18"/>
    </row>
    <row r="312" spans="2:12" ht="12.75" customHeight="1">
      <c r="B312" s="7"/>
      <c r="C312" s="7"/>
      <c r="D312" s="15" t="s">
        <v>74</v>
      </c>
      <c r="E312" s="18"/>
      <c r="F312" s="6"/>
      <c r="G312" s="6"/>
      <c r="H312" s="6"/>
      <c r="I312" s="4"/>
      <c r="J312" s="41"/>
      <c r="K312" s="4"/>
      <c r="L312" s="6"/>
    </row>
    <row r="313" spans="2:12" ht="12.75" customHeight="1">
      <c r="B313" s="7"/>
      <c r="C313" s="7"/>
      <c r="D313" s="23" t="s">
        <v>75</v>
      </c>
      <c r="E313" s="18"/>
      <c r="F313" s="18"/>
      <c r="G313" s="18"/>
      <c r="H313" s="18"/>
      <c r="I313" s="20"/>
      <c r="J313" s="41"/>
      <c r="K313" s="20"/>
      <c r="L313" s="18"/>
    </row>
    <row r="314" spans="2:12" ht="12.75" customHeight="1">
      <c r="B314" s="7"/>
      <c r="C314" s="7"/>
      <c r="D314" s="9" t="s">
        <v>17</v>
      </c>
      <c r="E314" s="18">
        <v>575</v>
      </c>
      <c r="F314" s="18"/>
      <c r="G314" s="18"/>
      <c r="H314" s="18"/>
      <c r="I314" s="20"/>
      <c r="J314" s="41"/>
      <c r="K314" s="20"/>
      <c r="L314" s="18"/>
    </row>
    <row r="315" spans="2:12" ht="12.75" customHeight="1">
      <c r="B315" s="7"/>
      <c r="C315" s="7"/>
      <c r="D315" s="9" t="s">
        <v>18</v>
      </c>
      <c r="E315" s="18">
        <v>57</v>
      </c>
      <c r="F315" s="18"/>
      <c r="G315" s="18"/>
      <c r="H315" s="18"/>
      <c r="I315" s="20"/>
      <c r="J315" s="41"/>
      <c r="K315" s="20"/>
      <c r="L315" s="18"/>
    </row>
    <row r="316" spans="2:12" ht="12.75" customHeight="1">
      <c r="B316" s="7"/>
      <c r="C316" s="7"/>
      <c r="D316" s="9" t="s">
        <v>19</v>
      </c>
      <c r="E316" s="18">
        <v>32</v>
      </c>
      <c r="F316" s="18"/>
      <c r="G316" s="18"/>
      <c r="H316" s="18"/>
      <c r="I316" s="20"/>
      <c r="J316" s="41"/>
      <c r="K316" s="20"/>
      <c r="L316" s="18"/>
    </row>
    <row r="317" spans="2:12" ht="12.75" customHeight="1">
      <c r="B317" s="7"/>
      <c r="C317" s="7"/>
      <c r="D317" s="9" t="s">
        <v>20</v>
      </c>
      <c r="E317" s="52" t="s">
        <v>73</v>
      </c>
      <c r="F317" s="18"/>
      <c r="G317" s="18"/>
      <c r="H317" s="18"/>
      <c r="I317" s="20"/>
      <c r="J317" s="41"/>
      <c r="K317" s="20"/>
      <c r="L317" s="18"/>
    </row>
    <row r="318" spans="2:12" ht="12.75" customHeight="1">
      <c r="B318" s="7"/>
      <c r="C318" s="7"/>
      <c r="D318" s="9" t="s">
        <v>21</v>
      </c>
      <c r="E318" s="52" t="s">
        <v>73</v>
      </c>
      <c r="F318" s="18"/>
      <c r="G318" s="18"/>
      <c r="H318" s="18"/>
      <c r="I318" s="20"/>
      <c r="J318" s="41"/>
      <c r="K318" s="20"/>
      <c r="L318" s="18"/>
    </row>
    <row r="319" spans="2:12" ht="12.75" customHeight="1">
      <c r="B319" s="7"/>
      <c r="C319" s="7"/>
      <c r="D319" s="9" t="s">
        <v>22</v>
      </c>
      <c r="E319" s="52" t="s">
        <v>73</v>
      </c>
      <c r="F319" s="18"/>
      <c r="G319" s="18"/>
      <c r="H319" s="18"/>
      <c r="I319" s="20"/>
      <c r="J319" s="41"/>
      <c r="K319" s="20"/>
      <c r="L319" s="18"/>
    </row>
    <row r="320" spans="2:12" ht="12.75" customHeight="1">
      <c r="B320" s="7"/>
      <c r="C320" s="7"/>
      <c r="D320" s="9" t="s">
        <v>23</v>
      </c>
      <c r="E320" s="18">
        <v>102</v>
      </c>
      <c r="F320" s="18"/>
      <c r="G320" s="18"/>
      <c r="H320" s="18"/>
      <c r="I320" s="20"/>
      <c r="J320" s="41"/>
      <c r="K320" s="20"/>
      <c r="L320" s="18"/>
    </row>
    <row r="321" spans="2:12" ht="12.75" customHeight="1">
      <c r="B321" s="7"/>
      <c r="C321" s="7"/>
      <c r="D321" s="9" t="s">
        <v>24</v>
      </c>
      <c r="E321" s="18">
        <v>100</v>
      </c>
      <c r="F321" s="18"/>
      <c r="G321" s="18"/>
      <c r="H321" s="18"/>
      <c r="I321" s="20"/>
      <c r="J321" s="41"/>
      <c r="K321" s="20"/>
      <c r="L321" s="18"/>
    </row>
    <row r="322" spans="2:12" ht="12.75" customHeight="1">
      <c r="B322" s="7"/>
      <c r="C322" s="7"/>
      <c r="D322" s="9" t="s">
        <v>25</v>
      </c>
      <c r="E322" s="18">
        <v>260</v>
      </c>
      <c r="F322" s="18"/>
      <c r="G322" s="18"/>
      <c r="H322" s="18"/>
      <c r="I322" s="20"/>
      <c r="J322" s="41"/>
      <c r="K322" s="20"/>
      <c r="L322" s="18"/>
    </row>
    <row r="323" spans="2:12" ht="12.75" customHeight="1">
      <c r="B323" s="7"/>
      <c r="C323" s="7"/>
      <c r="D323" s="9" t="s">
        <v>26</v>
      </c>
      <c r="E323" s="52" t="s">
        <v>73</v>
      </c>
      <c r="F323" s="18"/>
      <c r="G323" s="18"/>
      <c r="H323" s="18"/>
      <c r="I323" s="20"/>
      <c r="J323" s="41"/>
      <c r="K323" s="20"/>
      <c r="L323" s="18"/>
    </row>
    <row r="324" spans="2:12" ht="12.75" customHeight="1">
      <c r="B324" s="7"/>
      <c r="C324" s="7"/>
      <c r="D324" s="9" t="s">
        <v>27</v>
      </c>
      <c r="E324" s="18">
        <v>39</v>
      </c>
      <c r="F324" s="18"/>
      <c r="G324" s="18"/>
      <c r="H324" s="18"/>
      <c r="I324" s="20"/>
      <c r="J324" s="41"/>
      <c r="K324" s="20"/>
      <c r="L324" s="18"/>
    </row>
    <row r="325" spans="2:12" ht="12.75" customHeight="1">
      <c r="B325" s="7"/>
      <c r="C325" s="7"/>
      <c r="D325" s="9" t="s">
        <v>28</v>
      </c>
      <c r="E325" s="18">
        <v>144</v>
      </c>
      <c r="F325" s="18"/>
      <c r="G325" s="18"/>
      <c r="H325" s="18"/>
      <c r="I325" s="20"/>
      <c r="J325" s="41"/>
      <c r="K325" s="20"/>
      <c r="L325" s="18"/>
    </row>
    <row r="326" spans="2:12" ht="12.75" customHeight="1">
      <c r="B326" s="14"/>
      <c r="C326" s="14"/>
      <c r="D326" s="10" t="s">
        <v>3</v>
      </c>
      <c r="E326" s="19">
        <f>SUM(E314:E325)</f>
        <v>1309</v>
      </c>
      <c r="F326" s="19">
        <f>+E326*0.8</f>
        <v>1047.2</v>
      </c>
      <c r="G326" s="19">
        <v>0</v>
      </c>
      <c r="H326" s="19">
        <f>+E326*0.8</f>
        <v>1047.2</v>
      </c>
      <c r="I326" s="21">
        <v>8</v>
      </c>
      <c r="J326" s="40">
        <v>35687</v>
      </c>
      <c r="K326" s="21">
        <v>4</v>
      </c>
      <c r="L326" s="19">
        <v>0</v>
      </c>
    </row>
    <row r="327" spans="2:12" ht="12.75" customHeight="1">
      <c r="B327" s="7">
        <v>19</v>
      </c>
      <c r="C327" s="7"/>
      <c r="D327" s="6" t="s">
        <v>182</v>
      </c>
      <c r="E327" s="18"/>
      <c r="F327" s="18"/>
      <c r="G327" s="18"/>
      <c r="H327" s="18"/>
      <c r="I327" s="20"/>
      <c r="J327" s="41"/>
      <c r="K327" s="20"/>
      <c r="L327" s="18"/>
    </row>
    <row r="328" spans="2:12" ht="17.25" customHeight="1">
      <c r="B328" s="7"/>
      <c r="C328" s="7"/>
      <c r="D328" s="28" t="s">
        <v>64</v>
      </c>
      <c r="E328" s="62"/>
      <c r="F328" s="18"/>
      <c r="G328" s="18"/>
      <c r="H328" s="18"/>
      <c r="I328" s="20"/>
      <c r="J328" s="41"/>
      <c r="K328" s="20"/>
      <c r="L328" s="18"/>
    </row>
    <row r="329" spans="2:12" ht="12.75" customHeight="1">
      <c r="B329" s="7"/>
      <c r="C329" s="7"/>
      <c r="D329" s="31" t="s">
        <v>71</v>
      </c>
      <c r="E329" s="18"/>
      <c r="F329" s="6"/>
      <c r="G329" s="6"/>
      <c r="H329" s="6"/>
      <c r="I329" s="4"/>
      <c r="J329" s="41"/>
      <c r="K329" s="4"/>
      <c r="L329" s="6"/>
    </row>
    <row r="330" spans="2:12" ht="12.75" customHeight="1">
      <c r="B330" s="7"/>
      <c r="C330" s="7"/>
      <c r="D330" s="23" t="s">
        <v>70</v>
      </c>
      <c r="E330" s="18"/>
      <c r="F330" s="18"/>
      <c r="G330" s="18"/>
      <c r="H330" s="18"/>
      <c r="I330" s="20"/>
      <c r="J330" s="41"/>
      <c r="K330" s="20"/>
      <c r="L330" s="18"/>
    </row>
    <row r="331" spans="2:12" ht="12.75" customHeight="1">
      <c r="B331" s="7"/>
      <c r="C331" s="7"/>
      <c r="D331" s="9" t="s">
        <v>17</v>
      </c>
      <c r="E331" s="18">
        <v>753</v>
      </c>
      <c r="F331" s="18"/>
      <c r="G331" s="18"/>
      <c r="H331" s="18"/>
      <c r="I331" s="20"/>
      <c r="J331" s="41"/>
      <c r="K331" s="20"/>
      <c r="L331" s="18"/>
    </row>
    <row r="332" spans="2:12" ht="12.75" customHeight="1">
      <c r="B332" s="7"/>
      <c r="C332" s="7"/>
      <c r="D332" s="9" t="s">
        <v>18</v>
      </c>
      <c r="E332" s="18">
        <v>61</v>
      </c>
      <c r="F332" s="18"/>
      <c r="G332" s="18"/>
      <c r="H332" s="18"/>
      <c r="I332" s="20"/>
      <c r="J332" s="41"/>
      <c r="K332" s="20"/>
      <c r="L332" s="18"/>
    </row>
    <row r="333" spans="2:12" ht="12.75" customHeight="1">
      <c r="B333" s="7"/>
      <c r="C333" s="7"/>
      <c r="D333" s="9" t="s">
        <v>19</v>
      </c>
      <c r="E333" s="18">
        <v>33</v>
      </c>
      <c r="F333" s="18"/>
      <c r="G333" s="18"/>
      <c r="H333" s="18"/>
      <c r="I333" s="20"/>
      <c r="J333" s="41"/>
      <c r="K333" s="20"/>
      <c r="L333" s="18"/>
    </row>
    <row r="334" spans="2:12" ht="12.75" customHeight="1">
      <c r="B334" s="7"/>
      <c r="C334" s="7"/>
      <c r="D334" s="9" t="s">
        <v>20</v>
      </c>
      <c r="E334" s="52" t="s">
        <v>73</v>
      </c>
      <c r="F334" s="18"/>
      <c r="G334" s="18"/>
      <c r="H334" s="18"/>
      <c r="I334" s="20"/>
      <c r="J334" s="41"/>
      <c r="K334" s="20"/>
      <c r="L334" s="18"/>
    </row>
    <row r="335" spans="2:12" ht="12.75" customHeight="1">
      <c r="B335" s="7"/>
      <c r="C335" s="7"/>
      <c r="D335" s="9" t="s">
        <v>21</v>
      </c>
      <c r="E335" s="52" t="s">
        <v>73</v>
      </c>
      <c r="F335" s="18"/>
      <c r="G335" s="18"/>
      <c r="H335" s="18"/>
      <c r="I335" s="20"/>
      <c r="J335" s="41"/>
      <c r="K335" s="20"/>
      <c r="L335" s="18"/>
    </row>
    <row r="336" spans="2:12" ht="12.75" customHeight="1">
      <c r="B336" s="7"/>
      <c r="C336" s="7"/>
      <c r="D336" s="9" t="s">
        <v>22</v>
      </c>
      <c r="E336" s="18">
        <v>188</v>
      </c>
      <c r="F336" s="18"/>
      <c r="G336" s="18"/>
      <c r="H336" s="18"/>
      <c r="I336" s="20"/>
      <c r="J336" s="41"/>
      <c r="K336" s="20"/>
      <c r="L336" s="18"/>
    </row>
    <row r="337" spans="2:12" ht="12.75" customHeight="1">
      <c r="B337" s="7"/>
      <c r="C337" s="7"/>
      <c r="D337" s="9" t="s">
        <v>23</v>
      </c>
      <c r="E337" s="18">
        <v>428</v>
      </c>
      <c r="F337" s="18"/>
      <c r="G337" s="18"/>
      <c r="H337" s="18"/>
      <c r="I337" s="20"/>
      <c r="J337" s="41"/>
      <c r="K337" s="20"/>
      <c r="L337" s="18"/>
    </row>
    <row r="338" spans="2:12" ht="12.75" customHeight="1">
      <c r="B338" s="7"/>
      <c r="C338" s="7"/>
      <c r="D338" s="9" t="s">
        <v>24</v>
      </c>
      <c r="E338" s="18">
        <v>111</v>
      </c>
      <c r="F338" s="18"/>
      <c r="G338" s="18"/>
      <c r="H338" s="18"/>
      <c r="I338" s="20"/>
      <c r="J338" s="41"/>
      <c r="K338" s="20"/>
      <c r="L338" s="18"/>
    </row>
    <row r="339" spans="2:12" ht="12.75" customHeight="1">
      <c r="B339" s="7"/>
      <c r="C339" s="7"/>
      <c r="D339" s="9" t="s">
        <v>25</v>
      </c>
      <c r="E339" s="52" t="s">
        <v>73</v>
      </c>
      <c r="F339" s="18"/>
      <c r="G339" s="18"/>
      <c r="H339" s="18"/>
      <c r="I339" s="20"/>
      <c r="J339" s="41"/>
      <c r="K339" s="20"/>
      <c r="L339" s="18"/>
    </row>
    <row r="340" spans="2:12" ht="12.75" customHeight="1">
      <c r="B340" s="7"/>
      <c r="C340" s="7"/>
      <c r="D340" s="9" t="s">
        <v>26</v>
      </c>
      <c r="E340" s="52" t="s">
        <v>73</v>
      </c>
      <c r="F340" s="18"/>
      <c r="G340" s="18"/>
      <c r="H340" s="18"/>
      <c r="I340" s="20"/>
      <c r="J340" s="41"/>
      <c r="K340" s="20"/>
      <c r="L340" s="18"/>
    </row>
    <row r="341" spans="2:12" ht="12.75" customHeight="1">
      <c r="B341" s="7"/>
      <c r="C341" s="7"/>
      <c r="D341" s="9" t="s">
        <v>27</v>
      </c>
      <c r="E341" s="18">
        <v>36</v>
      </c>
      <c r="F341" s="18"/>
      <c r="G341" s="18"/>
      <c r="H341" s="18"/>
      <c r="I341" s="20"/>
      <c r="J341" s="41"/>
      <c r="K341" s="20"/>
      <c r="L341" s="18"/>
    </row>
    <row r="342" spans="2:12" ht="12.75" customHeight="1">
      <c r="B342" s="7"/>
      <c r="C342" s="7"/>
      <c r="D342" s="9" t="s">
        <v>28</v>
      </c>
      <c r="E342" s="18">
        <v>188</v>
      </c>
      <c r="F342" s="18"/>
      <c r="G342" s="18"/>
      <c r="H342" s="18"/>
      <c r="I342" s="18"/>
      <c r="J342" s="18"/>
      <c r="K342" s="20"/>
      <c r="L342" s="18"/>
    </row>
    <row r="343" spans="2:12" ht="12.75" customHeight="1">
      <c r="B343" s="14"/>
      <c r="C343" s="14"/>
      <c r="D343" s="10" t="s">
        <v>3</v>
      </c>
      <c r="E343" s="19">
        <f>SUM(E331:E342)</f>
        <v>1798</v>
      </c>
      <c r="F343" s="19">
        <f>+E343*0.8</f>
        <v>1438.4</v>
      </c>
      <c r="G343" s="19">
        <v>0</v>
      </c>
      <c r="H343" s="19">
        <v>1438</v>
      </c>
      <c r="I343" s="19">
        <v>10</v>
      </c>
      <c r="J343" s="43">
        <v>35418</v>
      </c>
      <c r="K343" s="21">
        <v>6</v>
      </c>
      <c r="L343" s="19">
        <v>0</v>
      </c>
    </row>
    <row r="344" spans="2:12" ht="12.75" customHeight="1">
      <c r="B344" s="7">
        <v>20</v>
      </c>
      <c r="C344" s="7"/>
      <c r="D344" s="6" t="s">
        <v>182</v>
      </c>
      <c r="E344" s="18"/>
      <c r="F344" s="18"/>
      <c r="G344" s="18"/>
      <c r="H344" s="18"/>
      <c r="I344" s="20"/>
      <c r="J344" s="41"/>
      <c r="K344" s="20"/>
      <c r="L344" s="18"/>
    </row>
    <row r="345" spans="2:12" ht="18" customHeight="1">
      <c r="B345" s="7"/>
      <c r="C345" s="7"/>
      <c r="D345" s="28" t="s">
        <v>183</v>
      </c>
      <c r="E345" s="62"/>
      <c r="F345" s="18"/>
      <c r="G345" s="18"/>
      <c r="H345" s="18"/>
      <c r="I345" s="20"/>
      <c r="J345" s="41"/>
      <c r="K345" s="66"/>
      <c r="L345" s="18"/>
    </row>
    <row r="346" spans="2:12" ht="12.75" customHeight="1">
      <c r="B346" s="7"/>
      <c r="C346" s="7"/>
      <c r="D346" s="15" t="s">
        <v>108</v>
      </c>
      <c r="E346" s="18"/>
      <c r="F346" s="6"/>
      <c r="G346" s="6"/>
      <c r="H346" s="6"/>
      <c r="I346" s="4"/>
      <c r="J346" s="41"/>
      <c r="K346" s="4"/>
      <c r="L346" s="6"/>
    </row>
    <row r="347" spans="2:12" ht="12.75" customHeight="1">
      <c r="B347" s="7"/>
      <c r="C347" s="7"/>
      <c r="D347" s="23" t="s">
        <v>76</v>
      </c>
      <c r="E347" s="18"/>
      <c r="F347" s="18"/>
      <c r="G347" s="18"/>
      <c r="H347" s="18"/>
      <c r="I347" s="20"/>
      <c r="J347" s="41"/>
      <c r="K347" s="20"/>
      <c r="L347" s="18"/>
    </row>
    <row r="348" spans="2:12" ht="12.75" customHeight="1">
      <c r="B348" s="7"/>
      <c r="C348" s="7"/>
      <c r="D348" s="9" t="s">
        <v>17</v>
      </c>
      <c r="E348" s="18">
        <v>4725</v>
      </c>
      <c r="F348" s="18"/>
      <c r="G348" s="18"/>
      <c r="H348" s="18"/>
      <c r="I348" s="20"/>
      <c r="J348" s="41"/>
      <c r="K348" s="20"/>
      <c r="L348" s="18"/>
    </row>
    <row r="349" spans="2:12" ht="12.75" customHeight="1">
      <c r="B349" s="7"/>
      <c r="C349" s="7"/>
      <c r="D349" s="9" t="s">
        <v>18</v>
      </c>
      <c r="E349" s="18">
        <v>343</v>
      </c>
      <c r="F349" s="18"/>
      <c r="G349" s="18"/>
      <c r="H349" s="18"/>
      <c r="I349" s="20"/>
      <c r="J349" s="41"/>
      <c r="K349" s="20"/>
      <c r="L349" s="18"/>
    </row>
    <row r="350" spans="2:12" ht="12.75" customHeight="1">
      <c r="B350" s="7"/>
      <c r="C350" s="7"/>
      <c r="D350" s="9" t="s">
        <v>19</v>
      </c>
      <c r="E350" s="18">
        <v>476</v>
      </c>
      <c r="F350" s="18"/>
      <c r="G350" s="18"/>
      <c r="H350" s="18"/>
      <c r="I350" s="20"/>
      <c r="J350" s="41"/>
      <c r="K350" s="20"/>
      <c r="L350" s="18"/>
    </row>
    <row r="351" spans="2:12" ht="12.75" customHeight="1">
      <c r="B351" s="7"/>
      <c r="C351" s="7"/>
      <c r="D351" s="9" t="s">
        <v>20</v>
      </c>
      <c r="E351" s="18">
        <v>4599</v>
      </c>
      <c r="F351" s="18"/>
      <c r="G351" s="18"/>
      <c r="H351" s="18"/>
      <c r="I351" s="20"/>
      <c r="J351" s="41"/>
      <c r="K351" s="20"/>
      <c r="L351" s="18"/>
    </row>
    <row r="352" spans="2:12" ht="12.75" customHeight="1">
      <c r="B352" s="7"/>
      <c r="C352" s="7"/>
      <c r="D352" s="9" t="s">
        <v>21</v>
      </c>
      <c r="E352" s="52" t="s">
        <v>73</v>
      </c>
      <c r="F352" s="18"/>
      <c r="G352" s="18"/>
      <c r="H352" s="18"/>
      <c r="I352" s="20"/>
      <c r="J352" s="41"/>
      <c r="K352" s="20"/>
      <c r="L352" s="18"/>
    </row>
    <row r="353" spans="2:12" ht="12.75" customHeight="1">
      <c r="B353" s="7"/>
      <c r="C353" s="7"/>
      <c r="D353" s="9" t="s">
        <v>22</v>
      </c>
      <c r="E353" s="18">
        <v>2025</v>
      </c>
      <c r="F353" s="18"/>
      <c r="G353" s="18"/>
      <c r="H353" s="18"/>
      <c r="I353" s="20"/>
      <c r="J353" s="41"/>
      <c r="K353" s="20"/>
      <c r="L353" s="18"/>
    </row>
    <row r="354" spans="2:12" ht="12.75" customHeight="1">
      <c r="B354" s="7"/>
      <c r="C354" s="7"/>
      <c r="D354" s="9" t="s">
        <v>23</v>
      </c>
      <c r="E354" s="18">
        <v>1502</v>
      </c>
      <c r="F354" s="18"/>
      <c r="G354" s="18"/>
      <c r="H354" s="18"/>
      <c r="I354" s="20"/>
      <c r="J354" s="41"/>
      <c r="K354" s="20"/>
      <c r="L354" s="18"/>
    </row>
    <row r="355" spans="2:12" ht="12.75" customHeight="1">
      <c r="B355" s="7"/>
      <c r="C355" s="7"/>
      <c r="D355" s="9" t="s">
        <v>24</v>
      </c>
      <c r="E355" s="18">
        <v>1297</v>
      </c>
      <c r="F355" s="18"/>
      <c r="G355" s="18"/>
      <c r="H355" s="18"/>
      <c r="I355" s="20"/>
      <c r="J355" s="41"/>
      <c r="K355" s="20"/>
      <c r="L355" s="18"/>
    </row>
    <row r="356" spans="2:12" ht="12.75" customHeight="1">
      <c r="B356" s="7"/>
      <c r="C356" s="7"/>
      <c r="D356" s="9" t="s">
        <v>25</v>
      </c>
      <c r="E356" s="18">
        <v>315</v>
      </c>
      <c r="F356" s="18"/>
      <c r="G356" s="18"/>
      <c r="H356" s="18"/>
      <c r="I356" s="20"/>
      <c r="J356" s="41"/>
      <c r="K356" s="20"/>
      <c r="L356" s="18"/>
    </row>
    <row r="357" spans="2:12" ht="12.75" customHeight="1">
      <c r="B357" s="7"/>
      <c r="C357" s="7"/>
      <c r="D357" s="9" t="s">
        <v>26</v>
      </c>
      <c r="E357" s="52" t="s">
        <v>73</v>
      </c>
      <c r="F357" s="18"/>
      <c r="G357" s="18"/>
      <c r="H357" s="18"/>
      <c r="I357" s="20"/>
      <c r="J357" s="41"/>
      <c r="K357" s="20"/>
      <c r="L357" s="18"/>
    </row>
    <row r="358" spans="2:12" ht="12.75" customHeight="1">
      <c r="B358" s="7"/>
      <c r="C358" s="7"/>
      <c r="D358" s="9" t="s">
        <v>27</v>
      </c>
      <c r="E358" s="18">
        <v>221</v>
      </c>
      <c r="F358" s="18"/>
      <c r="G358" s="18"/>
      <c r="H358" s="18"/>
      <c r="I358" s="20"/>
      <c r="J358" s="41"/>
      <c r="K358" s="20"/>
      <c r="L358" s="18"/>
    </row>
    <row r="359" spans="2:12" ht="12.75" customHeight="1">
      <c r="B359" s="7"/>
      <c r="C359" s="7"/>
      <c r="D359" s="9" t="s">
        <v>28</v>
      </c>
      <c r="E359" s="18">
        <v>1181</v>
      </c>
      <c r="F359" s="18"/>
      <c r="G359" s="18"/>
      <c r="H359" s="18"/>
      <c r="I359" s="20"/>
      <c r="J359" s="41"/>
      <c r="K359" s="20"/>
      <c r="L359" s="18"/>
    </row>
    <row r="360" spans="2:12" ht="12.75" customHeight="1">
      <c r="B360" s="14"/>
      <c r="C360" s="14"/>
      <c r="D360" s="10" t="s">
        <v>3</v>
      </c>
      <c r="E360" s="19">
        <f>SUM(E348:E359)</f>
        <v>16684</v>
      </c>
      <c r="F360" s="19">
        <f>+E360*0.8</f>
        <v>13347.2</v>
      </c>
      <c r="G360" s="19">
        <v>0</v>
      </c>
      <c r="H360" s="19">
        <f>+E360*0.8</f>
        <v>13347.2</v>
      </c>
      <c r="I360" s="21">
        <v>44</v>
      </c>
      <c r="J360" s="40">
        <v>35064</v>
      </c>
      <c r="K360" s="21">
        <v>19</v>
      </c>
      <c r="L360" s="19">
        <v>3</v>
      </c>
    </row>
    <row r="361" spans="2:12" ht="12.75" customHeight="1">
      <c r="B361" s="58"/>
      <c r="C361" s="58"/>
      <c r="D361" s="59" t="s">
        <v>169</v>
      </c>
      <c r="E361" s="60">
        <f>+E28+E43+E59+E75+E97+E113+E130+E148+E171+E187+E203+E219+E238+E254+E272+E289+E309+E326+E343+E360</f>
        <v>275283.496022</v>
      </c>
      <c r="F361" s="60">
        <f>+F28+F43+F59+F75+F97+F113+F130+F148+F171+F187+F203+F219+F238+F254+F272+F289+F309+F326+F343+F360</f>
        <v>220226.1544</v>
      </c>
      <c r="G361" s="60">
        <f>+G28+G43+G59+G75+G97+G113+G130+G148+G171+G187+G203+G219+G238+G254+G272+G289+G309+G326+G343+G360</f>
        <v>0</v>
      </c>
      <c r="H361" s="60">
        <f>+H28+H43+H59+H75+H97+H113+H130+H148+H171+H187+H203+H219+H238+H254+H272+H289+H309+H326+H343+H360</f>
        <v>220225.3544</v>
      </c>
      <c r="I361" s="60">
        <f>+I28+I43+I59+I75+I97+I113+I130+I148+I171+I187+I203+I219+I238+I254+I272+I289+I309+I326+I343+I360</f>
        <v>663</v>
      </c>
      <c r="J361" s="60"/>
      <c r="K361" s="60">
        <f>+K28+K43+K59+K75+K97+K113+K130+K148+K171+K187+K203+K219+K238+K254+K272+K289+K309+K326+K343+K360</f>
        <v>424</v>
      </c>
      <c r="L361" s="60">
        <f>+L28+L43+L59+L75+L97+L113+L130+L148+L171+L187+L203+L219+L238+L254+L272+L289+L309+L326+L343+L360</f>
        <v>376</v>
      </c>
    </row>
    <row r="362" spans="2:12" ht="12.75" customHeight="1"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</row>
    <row r="363" spans="2:12" ht="12.75" customHeight="1"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</row>
    <row r="364" spans="2:12" ht="12.75" customHeight="1">
      <c r="B364" s="71" t="s">
        <v>201</v>
      </c>
      <c r="C364" s="2"/>
      <c r="D364" s="2"/>
      <c r="E364" s="2"/>
      <c r="F364" s="2"/>
      <c r="G364" s="2"/>
      <c r="H364" s="2"/>
      <c r="I364" s="2"/>
      <c r="J364" s="2"/>
      <c r="K364" s="2"/>
      <c r="L364" s="2"/>
    </row>
    <row r="365" spans="2:12" ht="12.75" customHeight="1">
      <c r="B365" s="49"/>
      <c r="C365" s="71" t="s">
        <v>200</v>
      </c>
      <c r="D365" s="2"/>
      <c r="E365" s="2"/>
      <c r="F365" s="2"/>
      <c r="G365" s="2"/>
      <c r="H365" s="2"/>
      <c r="I365" s="2"/>
      <c r="J365" s="2"/>
      <c r="K365" s="2"/>
      <c r="L365" s="2"/>
    </row>
    <row r="366" spans="2:12" ht="12.75" customHeight="1">
      <c r="B366" s="49"/>
      <c r="C366" s="2"/>
      <c r="D366" s="2"/>
      <c r="E366" s="2"/>
      <c r="F366" s="2"/>
      <c r="G366" s="2"/>
      <c r="H366" s="2"/>
      <c r="I366" s="2"/>
      <c r="J366" s="2"/>
      <c r="K366" s="2"/>
      <c r="L366" s="2"/>
    </row>
    <row r="367" spans="2:12" ht="12.75" customHeight="1"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</row>
    <row r="368" spans="2:12" ht="12.75" customHeight="1"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</row>
    <row r="369" spans="2:12" ht="12.75" customHeight="1"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</row>
    <row r="370" spans="2:12" ht="12.75" customHeight="1"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</row>
    <row r="371" spans="2:12" ht="12.75" customHeight="1"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</row>
    <row r="372" spans="2:12" ht="12.75" customHeight="1"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</row>
    <row r="373" spans="2:12" ht="12.75" customHeight="1"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</row>
    <row r="374" spans="2:12" ht="12.75" customHeight="1"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</row>
    <row r="375" spans="2:12" ht="12.75" customHeight="1"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</row>
    <row r="376" spans="2:12" ht="12.75" customHeight="1">
      <c r="B376" s="2"/>
      <c r="C376" s="2"/>
      <c r="D376" s="2"/>
      <c r="E376" s="45"/>
      <c r="F376" s="45"/>
      <c r="G376" s="46"/>
      <c r="H376" s="2"/>
      <c r="I376" s="2"/>
      <c r="J376" s="2"/>
      <c r="K376" s="2"/>
      <c r="L376" s="2"/>
    </row>
    <row r="377" spans="2:12" ht="12.75" customHeight="1">
      <c r="B377" s="2"/>
      <c r="C377" s="2"/>
      <c r="D377" s="2"/>
      <c r="E377" s="45"/>
      <c r="F377" s="45"/>
      <c r="G377" s="46"/>
      <c r="H377" s="2"/>
      <c r="I377" s="2"/>
      <c r="J377" s="2"/>
      <c r="K377" s="2"/>
      <c r="L377" s="2"/>
    </row>
    <row r="378" spans="2:12" ht="12.75" customHeight="1">
      <c r="B378" s="2"/>
      <c r="C378" s="2"/>
      <c r="D378" s="2"/>
      <c r="E378" s="45"/>
      <c r="F378" s="45"/>
      <c r="G378" s="46"/>
      <c r="H378" s="46"/>
      <c r="I378" s="2"/>
      <c r="J378" s="2"/>
      <c r="K378" s="2"/>
      <c r="L378" s="2"/>
    </row>
    <row r="379" spans="2:12" ht="12.75" customHeight="1">
      <c r="B379" s="2"/>
      <c r="C379" s="2"/>
      <c r="D379" s="2"/>
      <c r="E379" s="45"/>
      <c r="F379" s="45"/>
      <c r="G379" s="46"/>
      <c r="H379" s="2"/>
      <c r="I379" s="2"/>
      <c r="J379" s="2"/>
      <c r="K379" s="2"/>
      <c r="L379" s="2"/>
    </row>
    <row r="380" spans="2:12" ht="12.75" customHeight="1">
      <c r="B380" s="2"/>
      <c r="C380" s="2"/>
      <c r="D380" s="2"/>
      <c r="E380" s="45"/>
      <c r="F380" s="45"/>
      <c r="G380" s="46"/>
      <c r="H380" s="2"/>
      <c r="I380" s="2"/>
      <c r="J380" s="2"/>
      <c r="K380" s="2"/>
      <c r="L380" s="2"/>
    </row>
    <row r="381" spans="2:12" ht="12.75" customHeight="1">
      <c r="B381" s="2"/>
      <c r="C381" s="2"/>
      <c r="D381" s="2"/>
      <c r="E381" s="45"/>
      <c r="F381" s="45"/>
      <c r="G381" s="46"/>
      <c r="H381" s="2"/>
      <c r="I381" s="2"/>
      <c r="J381" s="2"/>
      <c r="K381" s="2"/>
      <c r="L381" s="2"/>
    </row>
    <row r="382" spans="2:12" ht="12.75" customHeight="1">
      <c r="B382" s="2"/>
      <c r="C382" s="2"/>
      <c r="D382" s="2"/>
      <c r="E382" s="45"/>
      <c r="F382" s="45"/>
      <c r="G382" s="46"/>
      <c r="H382" s="2"/>
      <c r="I382" s="2"/>
      <c r="J382" s="2"/>
      <c r="K382" s="2"/>
      <c r="L382" s="2"/>
    </row>
    <row r="383" spans="2:12" ht="12.75" customHeight="1">
      <c r="B383" s="2"/>
      <c r="C383" s="2"/>
      <c r="D383" s="2"/>
      <c r="E383" s="45"/>
      <c r="F383" s="45"/>
      <c r="G383" s="46"/>
      <c r="H383" s="2"/>
      <c r="I383" s="2"/>
      <c r="J383" s="2"/>
      <c r="K383" s="2"/>
      <c r="L383" s="2"/>
    </row>
    <row r="384" spans="2:12" ht="12.75" customHeight="1">
      <c r="B384" s="2"/>
      <c r="C384" s="2"/>
      <c r="D384" s="2"/>
      <c r="E384" s="45"/>
      <c r="F384" s="45"/>
      <c r="G384" s="46"/>
      <c r="H384" s="2"/>
      <c r="I384" s="2"/>
      <c r="J384" s="2"/>
      <c r="K384" s="2"/>
      <c r="L384" s="2"/>
    </row>
    <row r="385" spans="2:12" ht="12.75" customHeight="1">
      <c r="B385" s="2"/>
      <c r="C385" s="2"/>
      <c r="D385" s="2"/>
      <c r="E385" s="45"/>
      <c r="F385" s="45"/>
      <c r="G385" s="46"/>
      <c r="H385" s="2"/>
      <c r="I385" s="2"/>
      <c r="J385" s="2"/>
      <c r="K385" s="2"/>
      <c r="L385" s="2"/>
    </row>
    <row r="386" spans="2:12" ht="12.75" customHeight="1">
      <c r="B386" s="2"/>
      <c r="C386" s="2"/>
      <c r="D386" s="2"/>
      <c r="E386" s="45"/>
      <c r="F386" s="45"/>
      <c r="G386" s="46"/>
      <c r="H386" s="2"/>
      <c r="I386" s="2"/>
      <c r="J386" s="2"/>
      <c r="K386" s="2"/>
      <c r="L386" s="2"/>
    </row>
    <row r="387" spans="2:12" ht="12.75" customHeight="1">
      <c r="B387" s="2"/>
      <c r="C387" s="2"/>
      <c r="D387" s="2"/>
      <c r="E387" s="45"/>
      <c r="F387" s="45"/>
      <c r="G387" s="46"/>
      <c r="H387" s="2"/>
      <c r="I387" s="2"/>
      <c r="J387" s="2"/>
      <c r="K387" s="2"/>
      <c r="L387" s="2"/>
    </row>
    <row r="388" spans="2:12" ht="12.75" customHeight="1">
      <c r="B388" s="2"/>
      <c r="C388" s="2"/>
      <c r="D388" s="2"/>
      <c r="E388" s="2"/>
      <c r="F388" s="2"/>
      <c r="G388" s="45"/>
      <c r="H388" s="2"/>
      <c r="I388" s="2"/>
      <c r="J388" s="2"/>
      <c r="K388" s="2"/>
      <c r="L388" s="2"/>
    </row>
    <row r="389" spans="2:12" ht="12.75" customHeight="1">
      <c r="B389" s="2"/>
      <c r="C389" s="2"/>
      <c r="D389" s="2"/>
      <c r="E389" s="2"/>
      <c r="F389" s="2"/>
      <c r="G389" s="46"/>
      <c r="H389" s="2"/>
      <c r="I389" s="2"/>
      <c r="J389" s="2"/>
      <c r="K389" s="2"/>
      <c r="L389" s="2"/>
    </row>
    <row r="390" spans="2:12" ht="12.75" customHeight="1"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</row>
    <row r="391" spans="2:12" ht="12.75" customHeight="1"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</row>
    <row r="392" spans="2:12" ht="12.75" customHeight="1"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</row>
    <row r="393" spans="2:12" ht="12.75" customHeight="1"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</row>
    <row r="394" spans="2:12" ht="12.75" customHeight="1"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</row>
    <row r="395" spans="2:12" ht="12.75" customHeight="1"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</row>
    <row r="396" spans="2:12" ht="12.75" customHeight="1"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</row>
    <row r="397" spans="2:12" ht="12.75" customHeight="1"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</row>
    <row r="398" spans="2:12" ht="12.75" customHeight="1"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</row>
    <row r="399" spans="2:12" ht="12.75" customHeight="1"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</row>
    <row r="400" spans="2:12" ht="12.75" customHeight="1"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</row>
    <row r="401" spans="2:12" ht="12.75" customHeight="1"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</row>
    <row r="402" spans="2:12" ht="12.75" customHeight="1"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</row>
    <row r="403" spans="2:12" ht="12.75" customHeight="1"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</row>
    <row r="404" spans="2:12" ht="12.75" customHeight="1"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</row>
    <row r="405" spans="2:12" ht="12.75" customHeight="1"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</row>
    <row r="406" spans="2:12" ht="12.75" customHeight="1"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</row>
    <row r="407" spans="2:12" ht="12.75" customHeight="1"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</row>
    <row r="408" spans="2:12" ht="12.75" customHeight="1"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</row>
    <row r="409" spans="2:12" ht="12.75" customHeight="1"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</row>
    <row r="410" spans="2:12" ht="12.75" customHeight="1"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</row>
    <row r="411" spans="2:12" ht="12.75" customHeight="1"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</row>
    <row r="412" spans="2:12" ht="12.75" customHeight="1"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</row>
    <row r="413" spans="2:12" ht="12.75" customHeight="1"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</row>
    <row r="414" spans="2:12" ht="12.75" customHeight="1"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</row>
    <row r="415" spans="2:12" ht="12.75" customHeight="1"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</row>
    <row r="416" spans="2:12" ht="12.75" customHeight="1"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</row>
    <row r="417" spans="2:12" ht="12.75" customHeight="1"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</row>
    <row r="418" spans="2:12" ht="12.75" customHeight="1"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</row>
    <row r="419" spans="2:12" ht="12.75" customHeight="1"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</row>
    <row r="420" spans="2:12" ht="12.75" customHeight="1"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</row>
    <row r="421" spans="2:12" ht="12.75" customHeight="1"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</row>
    <row r="422" spans="2:12" ht="12.75" customHeight="1"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</row>
    <row r="423" spans="2:12" ht="12.75" customHeight="1"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</row>
    <row r="424" spans="2:12" ht="12.75" customHeight="1"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</row>
    <row r="425" spans="2:12" ht="12.75" customHeight="1"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</row>
    <row r="426" spans="2:12" ht="12.75" customHeight="1"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</row>
    <row r="427" spans="2:12" ht="12.75" customHeight="1"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</row>
    <row r="428" spans="2:12" ht="12.75" customHeight="1"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</row>
    <row r="429" spans="2:12" ht="12.75" customHeight="1"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</row>
    <row r="430" spans="2:12" ht="12.75" customHeight="1"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</row>
    <row r="431" spans="2:12" ht="12.75" customHeight="1"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</row>
    <row r="432" spans="2:12" ht="12.75" customHeight="1"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</row>
    <row r="433" spans="2:12" ht="12.75" customHeight="1"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</row>
    <row r="434" spans="2:12" ht="12.75" customHeight="1"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</row>
    <row r="435" spans="2:12" ht="12.75" customHeight="1"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</row>
    <row r="436" spans="2:12" ht="12.75" customHeight="1"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</row>
    <row r="437" spans="2:12" ht="12.75" customHeight="1"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</row>
    <row r="438" spans="2:12" ht="12.75" customHeight="1"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</row>
    <row r="439" spans="2:12" ht="12.75" customHeight="1"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</row>
    <row r="440" spans="2:12" ht="12.75" customHeight="1"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</row>
    <row r="441" spans="2:12" ht="12.75" customHeight="1"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</row>
    <row r="442" spans="2:12" ht="12.75" customHeight="1"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</row>
    <row r="443" spans="2:12" ht="12.75" customHeight="1"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</row>
    <row r="444" spans="2:12" ht="12.75" customHeight="1"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</row>
    <row r="445" spans="2:12" ht="12.75" customHeight="1"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</row>
    <row r="446" spans="2:12" ht="12.75" customHeight="1"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</row>
    <row r="447" spans="2:12" ht="12.75" customHeight="1"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</row>
    <row r="448" spans="2:12" ht="12.75" customHeight="1"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</row>
    <row r="449" spans="2:12" ht="12.75" customHeight="1"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</row>
    <row r="450" spans="2:12" ht="12.75" customHeight="1"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</row>
    <row r="451" spans="2:12" ht="12.75" customHeight="1"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</row>
    <row r="452" spans="2:12" ht="12.75" customHeight="1"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</row>
    <row r="453" spans="2:12" ht="12.75" customHeight="1"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</row>
    <row r="454" spans="2:12" ht="12.75" customHeight="1"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</row>
    <row r="455" spans="2:12" ht="12.75" customHeight="1"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</row>
    <row r="456" spans="2:12" ht="12.75" customHeight="1"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</row>
    <row r="457" spans="2:12" ht="12.75" customHeight="1"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</row>
    <row r="458" spans="2:12" ht="12.75" customHeight="1"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</row>
    <row r="459" spans="2:12" ht="12.75" customHeight="1"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</row>
    <row r="460" spans="2:12" ht="12.75" customHeight="1"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</row>
    <row r="461" spans="2:12" ht="12.75" customHeight="1"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</row>
    <row r="462" spans="2:12" ht="12.75" customHeight="1"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</row>
    <row r="463" spans="2:12" ht="12.75" customHeight="1"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</row>
    <row r="464" spans="2:12" ht="12.75" customHeight="1"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</row>
    <row r="465" spans="2:12" ht="12.75" customHeight="1"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</row>
    <row r="466" spans="2:12" ht="12.75" customHeight="1"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</row>
    <row r="467" spans="2:12" ht="12.75" customHeight="1"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</row>
    <row r="468" spans="2:12" ht="12.75" customHeight="1"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</row>
    <row r="469" spans="2:12" ht="12.75" customHeight="1"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</row>
    <row r="470" spans="2:12" ht="12.75" customHeight="1"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</row>
    <row r="471" spans="2:12" ht="12.75" customHeight="1"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</row>
    <row r="472" spans="2:12" ht="12.75" customHeight="1"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</row>
    <row r="473" spans="2:12" ht="12.75" customHeight="1"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</row>
    <row r="474" spans="2:12" ht="12.75" customHeight="1"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</row>
    <row r="475" spans="2:12" ht="12.75" customHeight="1"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</row>
    <row r="476" spans="2:12" ht="12.75" customHeight="1"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</row>
    <row r="477" spans="2:12" ht="12.75" customHeight="1"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</row>
    <row r="478" spans="2:12" ht="12.75" customHeight="1"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</row>
    <row r="479" spans="2:12" ht="12.75" customHeight="1"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</row>
    <row r="480" spans="2:12" ht="12.75" customHeight="1"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</row>
    <row r="481" spans="2:12" ht="12.75" customHeight="1"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</row>
    <row r="482" spans="2:12" ht="12.75" customHeight="1"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</row>
    <row r="483" spans="2:12" ht="12.75" customHeight="1"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</row>
    <row r="484" spans="2:12" ht="12.75" customHeight="1"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</row>
    <row r="485" spans="2:12" ht="12.75" customHeight="1"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</row>
    <row r="486" spans="2:12" ht="12.75" customHeight="1"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</row>
    <row r="487" spans="2:12" ht="12.75" customHeight="1"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</row>
    <row r="488" spans="2:12" ht="12.75" customHeight="1"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</row>
    <row r="489" spans="2:12" ht="12.75" customHeight="1"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</row>
    <row r="490" spans="2:12" ht="12.75" customHeight="1"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</row>
    <row r="491" spans="2:12" ht="12.75" customHeight="1"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</row>
    <row r="492" spans="2:12" ht="12.75" customHeight="1"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</row>
    <row r="493" spans="2:12" ht="12.75" customHeight="1"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</row>
    <row r="494" spans="2:12" ht="12.75" customHeight="1"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</row>
    <row r="495" spans="2:12" ht="12.75" customHeight="1"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</row>
    <row r="496" spans="2:12" ht="12.75" customHeight="1"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</row>
    <row r="497" spans="2:12" ht="12.75" customHeight="1"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</row>
    <row r="498" spans="2:12" ht="12.75" customHeight="1"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</row>
    <row r="499" spans="2:12" ht="12.75" customHeight="1"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</row>
    <row r="500" spans="2:12" ht="12.75" customHeight="1"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</row>
    <row r="501" spans="2:12" ht="12.75" customHeight="1"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</row>
    <row r="502" spans="2:12" ht="12.75" customHeight="1"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</row>
    <row r="503" spans="2:12" ht="12.75" customHeight="1"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</row>
    <row r="504" spans="2:12" ht="12.75" customHeight="1"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</row>
    <row r="505" spans="2:12" ht="12.75" customHeight="1"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</row>
    <row r="506" spans="2:12" ht="12.75" customHeight="1"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</row>
    <row r="507" spans="2:12" ht="12.75" customHeight="1"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</row>
    <row r="508" spans="2:12" ht="12.75" customHeight="1"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</row>
    <row r="509" spans="2:12" ht="12.75" customHeight="1"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</row>
    <row r="510" spans="2:12" ht="12.75" customHeight="1"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</row>
    <row r="511" spans="2:12" ht="12.75" customHeight="1"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</row>
    <row r="512" spans="2:12" ht="12.75" customHeight="1"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</row>
    <row r="513" spans="2:12" ht="12.75" customHeight="1"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</row>
    <row r="514" spans="2:12" ht="12.75" customHeight="1"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</row>
    <row r="515" spans="2:12" ht="12.75" customHeight="1"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</row>
    <row r="516" spans="2:12" ht="12.75" customHeight="1"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</row>
    <row r="517" spans="2:12" ht="12.75" customHeight="1"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</row>
    <row r="518" spans="2:12" ht="12.75" customHeight="1"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</row>
    <row r="519" spans="2:12" ht="12.75" customHeight="1"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</row>
    <row r="520" spans="2:12" ht="12.75" customHeight="1"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</row>
    <row r="521" spans="2:12" ht="12.75" customHeight="1"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</row>
    <row r="522" spans="2:12" ht="12.75" customHeight="1"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</row>
    <row r="523" spans="2:12" ht="12.75" customHeight="1"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</row>
    <row r="524" spans="2:12" ht="12.75" customHeight="1"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</row>
    <row r="525" spans="2:12" ht="12.75" customHeight="1"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</row>
    <row r="526" spans="2:12" ht="12.75" customHeight="1"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</row>
    <row r="527" spans="2:12" ht="12.75" customHeight="1"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</row>
    <row r="528" spans="2:12" ht="12.75" customHeight="1"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</row>
    <row r="529" spans="2:12" ht="12.75" customHeight="1"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</row>
    <row r="530" spans="2:12" ht="12.75" customHeight="1"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</row>
    <row r="531" spans="2:12" ht="12.75" customHeight="1"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</row>
    <row r="532" spans="2:12" ht="12.75" customHeight="1"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</row>
    <row r="533" spans="2:12" ht="12.75" customHeight="1"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</row>
    <row r="534" spans="2:12" ht="12.75" customHeight="1"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</row>
    <row r="535" spans="2:12" ht="12.75" customHeight="1"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</row>
    <row r="536" spans="2:12" ht="12.75" customHeight="1"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</row>
    <row r="537" spans="2:12" ht="12.75" customHeight="1"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</row>
    <row r="538" spans="2:12" ht="12.75" customHeight="1"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</row>
    <row r="539" spans="2:12" ht="12.75" customHeight="1"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</row>
    <row r="540" spans="2:12" ht="12.75" customHeight="1"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</row>
    <row r="541" spans="2:12" ht="12.75" customHeight="1"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</row>
    <row r="542" spans="2:12" ht="12.75" customHeight="1"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</row>
    <row r="543" spans="2:12" ht="12.75" customHeight="1"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</row>
    <row r="544" spans="2:12" ht="12.75" customHeight="1"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</row>
    <row r="545" spans="2:12" ht="12.75" customHeight="1"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</row>
    <row r="546" spans="2:12" ht="12.75" customHeight="1"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</row>
    <row r="547" spans="2:12" ht="12.75" customHeight="1"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</row>
    <row r="548" spans="2:12" ht="12.75" customHeight="1"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</row>
    <row r="549" spans="2:12" ht="12.75" customHeight="1"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</row>
    <row r="550" spans="2:12" ht="12.75" customHeight="1"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</row>
    <row r="551" spans="2:12" ht="12.75" customHeight="1"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</row>
  </sheetData>
  <mergeCells count="11">
    <mergeCell ref="F220:G220"/>
    <mergeCell ref="F221:G221"/>
    <mergeCell ref="D8:D11"/>
    <mergeCell ref="F290:G290"/>
    <mergeCell ref="F291:G291"/>
    <mergeCell ref="F8:G8"/>
    <mergeCell ref="F9:G9"/>
    <mergeCell ref="F76:G76"/>
    <mergeCell ref="F77:G77"/>
    <mergeCell ref="F149:G149"/>
    <mergeCell ref="F150:G150"/>
  </mergeCells>
  <printOptions horizontalCentered="1"/>
  <pageMargins left="0.3937007874015748" right="0.3937007874015748" top="2.362204724409449" bottom="0.3937007874015748" header="0.5118110236220472" footer="0.5118110236220472"/>
  <pageSetup horizontalDpi="300" verticalDpi="300" orientation="portrait" paperSize="9" scale="62" r:id="rId1"/>
  <rowBreaks count="4" manualBreakCount="4">
    <brk id="75" max="255" man="1"/>
    <brk id="148" max="255" man="1"/>
    <brk id="219" max="255" man="1"/>
    <brk id="28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Finmeccanica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Finmeccanica</dc:creator>
  <cp:keywords/>
  <dc:description/>
  <cp:lastModifiedBy>SINIT</cp:lastModifiedBy>
  <cp:lastPrinted>2001-03-28T10:37:52Z</cp:lastPrinted>
  <dcterms:created xsi:type="dcterms:W3CDTF">1999-05-06T07:59:03Z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