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Foglio1" sheetId="1" r:id="rId1"/>
  </sheets>
  <definedNames>
    <definedName name="_xlnm.Print_Area" localSheetId="0">'Foglio1'!$A$1:$N$47</definedName>
  </definedNames>
  <calcPr fullCalcOnLoad="1"/>
</workbook>
</file>

<file path=xl/sharedStrings.xml><?xml version="1.0" encoding="utf-8"?>
<sst xmlns="http://schemas.openxmlformats.org/spreadsheetml/2006/main" count="235" uniqueCount="116">
  <si>
    <t>Allegato 1</t>
  </si>
  <si>
    <t>Importi in K€</t>
  </si>
  <si>
    <t>n</t>
  </si>
  <si>
    <t>soggetto proponente</t>
  </si>
  <si>
    <t>località</t>
  </si>
  <si>
    <t>investimento</t>
  </si>
  <si>
    <t>Tipologia di aiuto</t>
  </si>
  <si>
    <t>ULA</t>
  </si>
  <si>
    <t>Vino</t>
  </si>
  <si>
    <t>Agricoli (N729/A Tab.1)</t>
  </si>
  <si>
    <t>Trasformazione (N729/A Tab.2)</t>
  </si>
  <si>
    <t>Alletto Sanfilippo Calogero</t>
  </si>
  <si>
    <t>Corleone (PA)</t>
  </si>
  <si>
    <t>50%</t>
  </si>
  <si>
    <t>sì</t>
  </si>
  <si>
    <t>Vino biologico, IGT Sicilia</t>
  </si>
  <si>
    <t>Baglio delle Cicale ex Filiputti</t>
  </si>
  <si>
    <t>Campobello di Mazara (TP) c/da Granitola</t>
  </si>
  <si>
    <t>no</t>
  </si>
  <si>
    <t>Patrì Rocco</t>
  </si>
  <si>
    <t>Butera (CL) c/da Punturo</t>
  </si>
  <si>
    <t>D.O.C. di Riesi</t>
  </si>
  <si>
    <t>Praedia Srl ex Paterna Salvatore</t>
  </si>
  <si>
    <t>Mazzarrone (CT), c/da Mazzarrone</t>
  </si>
  <si>
    <t>D.O.C. Cerasuolo di Vittoria</t>
  </si>
  <si>
    <t>Lucenti Carmelo</t>
  </si>
  <si>
    <t>Pachino c/da Lettiera</t>
  </si>
  <si>
    <t xml:space="preserve">IGT Sicilia </t>
  </si>
  <si>
    <t>Barbera Calogero</t>
  </si>
  <si>
    <t>Menfi c/da Barbera</t>
  </si>
  <si>
    <t>IGT Sicilia</t>
  </si>
  <si>
    <t>Adragna Goffredo</t>
  </si>
  <si>
    <t>Valderice (TP) c/da Rocca</t>
  </si>
  <si>
    <t>Costa D'Aquila</t>
  </si>
  <si>
    <t>Valderice (TP) c/da Torrebianca</t>
  </si>
  <si>
    <t>Messina Daniele</t>
  </si>
  <si>
    <t xml:space="preserve">Campobello di Licata c/da Favarotta </t>
  </si>
  <si>
    <t>Vallovin Srl</t>
  </si>
  <si>
    <t>Mazara del Vallo c/da Ciardato</t>
  </si>
  <si>
    <t>IGT Sicilia, D.O.C Delia Nivolelli</t>
  </si>
  <si>
    <t>AVM Srl</t>
  </si>
  <si>
    <t>Sciacca e Pantelleria</t>
  </si>
  <si>
    <t>IGT Sicilia Doc Pantelleria</t>
  </si>
  <si>
    <t>Scuderi Rosa</t>
  </si>
  <si>
    <t>Trapani c/da Portelli</t>
  </si>
  <si>
    <t>Patria S. Coop. arl</t>
  </si>
  <si>
    <t>Monreale c/da Patria</t>
  </si>
  <si>
    <t>D.O.C. Etna  IGT Sicilia</t>
  </si>
  <si>
    <t>Az. Vinicola Falcone</t>
  </si>
  <si>
    <t>Campobello di Mazara (TP) c/da Tianello</t>
  </si>
  <si>
    <t>Succhi d’uva biologici</t>
  </si>
  <si>
    <t>Trapas Srl</t>
  </si>
  <si>
    <t>Petrosino (TP) c/da Ferla</t>
  </si>
  <si>
    <t>Sottoprodotti</t>
  </si>
  <si>
    <t>Maurigi Francesco</t>
  </si>
  <si>
    <t>Piazza Armerina (EN) c/da Budonetto</t>
  </si>
  <si>
    <t>ABM Sas</t>
  </si>
  <si>
    <t xml:space="preserve">Alcamo  </t>
  </si>
  <si>
    <t>Testa Filippo</t>
  </si>
  <si>
    <t>Alcamo c/da Tarantola</t>
  </si>
  <si>
    <t>D.O.C. Bianco d’Alcamo</t>
  </si>
  <si>
    <t>Frattina di Piraino Vincenzo</t>
  </si>
  <si>
    <t>Corleone (PA) c/da Frattina</t>
  </si>
  <si>
    <t>D.O.C. Monreale</t>
  </si>
  <si>
    <t>Museum Srl</t>
  </si>
  <si>
    <t>Gratteri (PA) c/da Sura</t>
  </si>
  <si>
    <t>Coop. Agricola Nuova Agricoltura</t>
  </si>
  <si>
    <t>Pantelleria c/da Barone</t>
  </si>
  <si>
    <t>D.O.C. di Pantelleria; IGT Sicilia</t>
  </si>
  <si>
    <t>Giovanni Hopps &amp; Figli</t>
  </si>
  <si>
    <t>Mazara del Vallo (TP)</t>
  </si>
  <si>
    <t>D.O.C. Delia Nivolelli, IGT Sicilia</t>
  </si>
  <si>
    <t>Genco Rosalba</t>
  </si>
  <si>
    <t xml:space="preserve">Trapani </t>
  </si>
  <si>
    <t>Az. Agr. Gulfi di Catania Vito</t>
  </si>
  <si>
    <t>Chiaramonte Gulfi (RG)</t>
  </si>
  <si>
    <t>Az. Agr.Pollara SAS</t>
  </si>
  <si>
    <t>S.I.Vi. Srl</t>
  </si>
  <si>
    <t>Mazara del Vallo c/da Casale Vecchio</t>
  </si>
  <si>
    <t>D.O.C. Delia Nivolelli</t>
  </si>
  <si>
    <t>John Hopps &amp; sons S.r.l.</t>
  </si>
  <si>
    <t>Marsala (TP)</t>
  </si>
  <si>
    <t>Cantina Valguarnera</t>
  </si>
  <si>
    <t>Gibellina di Salemi (TP)</t>
  </si>
  <si>
    <t>Di Bella Sebastiano</t>
  </si>
  <si>
    <t>Niscemi (CL) c/da Ulmo</t>
  </si>
  <si>
    <t>Cusumano Srl</t>
  </si>
  <si>
    <t>Ispica</t>
  </si>
  <si>
    <t>Solagra Sas</t>
  </si>
  <si>
    <t>Sanacore Francesco</t>
  </si>
  <si>
    <t>Trapani c/da Guarrato</t>
  </si>
  <si>
    <t>Marino Giuseppe</t>
  </si>
  <si>
    <t>Monreale (PA) c/da La Montagnola</t>
  </si>
  <si>
    <t>Baroni Ramione Srl</t>
  </si>
  <si>
    <t>S.Cristina Gela (PA) c/da Pianetto</t>
  </si>
  <si>
    <t>D.O.C. Monreale IGT Sicilia</t>
  </si>
  <si>
    <t>TOTALE INIZIATIVE</t>
  </si>
  <si>
    <t>Consorzio Sikelia</t>
  </si>
  <si>
    <t>Ricerca scientifica (**)</t>
  </si>
  <si>
    <t>Pubblicità (***)</t>
  </si>
  <si>
    <t>TOTALE COMPLESSIVO</t>
  </si>
  <si>
    <t>(*)</t>
  </si>
  <si>
    <t>a norma della Direttiva CE 268/75</t>
  </si>
  <si>
    <t>(**)</t>
  </si>
  <si>
    <t>a norma dell'Aiuto 729/A/2000</t>
  </si>
  <si>
    <t>(***)</t>
  </si>
  <si>
    <t>a norma dell'Aiuto 30/2002</t>
  </si>
  <si>
    <t xml:space="preserve">onere finanza pubblica </t>
  </si>
  <si>
    <t>Totale onere finanza pubblica</t>
  </si>
  <si>
    <t>40%</t>
  </si>
  <si>
    <t>misura agevo-lazione</t>
  </si>
  <si>
    <t>Contratto di Programma  Consorzio Sikelia</t>
  </si>
  <si>
    <t>zona svantaggiata (*)</t>
  </si>
  <si>
    <t>1,169,26</t>
  </si>
  <si>
    <t>IGT Sicilia DOC Cerasuoli di V.e E.</t>
  </si>
  <si>
    <t>Vino biologico DOC Bianco d’Alcamo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</si>
</sst>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0_-;\-* #,##0.00_-;_-* &quot;-&quot;_-;_-@_-"/>
  </numFmts>
  <fonts count="7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i/>
      <sz val="8"/>
      <name val="Tahoma"/>
      <family val="2"/>
    </font>
    <font>
      <sz val="16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justify" wrapText="1"/>
    </xf>
    <xf numFmtId="0" fontId="2" fillId="0" borderId="1" xfId="0" applyFont="1" applyFill="1" applyBorder="1" applyAlignment="1">
      <alignment/>
    </xf>
    <xf numFmtId="164" fontId="2" fillId="0" borderId="2" xfId="16" applyNumberFormat="1" applyFont="1" applyFill="1" applyBorder="1" applyAlignment="1">
      <alignment/>
    </xf>
    <xf numFmtId="164" fontId="2" fillId="0" borderId="3" xfId="16" applyNumberFormat="1" applyFont="1" applyFill="1" applyBorder="1" applyAlignment="1">
      <alignment/>
    </xf>
    <xf numFmtId="49" fontId="2" fillId="0" borderId="4" xfId="0" applyNumberFormat="1" applyFont="1" applyFill="1" applyBorder="1" applyAlignment="1">
      <alignment horizontal="center"/>
    </xf>
    <xf numFmtId="164" fontId="2" fillId="0" borderId="3" xfId="16" applyNumberFormat="1" applyFont="1" applyFill="1" applyBorder="1" applyAlignment="1">
      <alignment horizontal="right"/>
    </xf>
    <xf numFmtId="164" fontId="2" fillId="0" borderId="5" xfId="16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6" xfId="0" applyFont="1" applyFill="1" applyBorder="1" applyAlignment="1">
      <alignment/>
    </xf>
    <xf numFmtId="164" fontId="2" fillId="0" borderId="7" xfId="16" applyNumberFormat="1" applyFont="1" applyFill="1" applyBorder="1" applyAlignment="1">
      <alignment/>
    </xf>
    <xf numFmtId="164" fontId="2" fillId="0" borderId="8" xfId="16" applyNumberFormat="1" applyFont="1" applyFill="1" applyBorder="1" applyAlignment="1">
      <alignment/>
    </xf>
    <xf numFmtId="49" fontId="2" fillId="0" borderId="9" xfId="0" applyNumberFormat="1" applyFont="1" applyFill="1" applyBorder="1" applyAlignment="1">
      <alignment horizontal="center"/>
    </xf>
    <xf numFmtId="164" fontId="2" fillId="0" borderId="8" xfId="16" applyNumberFormat="1" applyFont="1" applyFill="1" applyBorder="1" applyAlignment="1">
      <alignment horizontal="right"/>
    </xf>
    <xf numFmtId="164" fontId="2" fillId="0" borderId="10" xfId="16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right"/>
    </xf>
    <xf numFmtId="164" fontId="2" fillId="0" borderId="11" xfId="16" applyNumberFormat="1" applyFont="1" applyFill="1" applyBorder="1" applyAlignment="1">
      <alignment/>
    </xf>
    <xf numFmtId="164" fontId="2" fillId="0" borderId="12" xfId="16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164" fontId="2" fillId="0" borderId="14" xfId="16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164" fontId="1" fillId="0" borderId="17" xfId="16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64" fontId="2" fillId="0" borderId="21" xfId="16" applyNumberFormat="1" applyFont="1" applyFill="1" applyBorder="1" applyAlignment="1">
      <alignment horizontal="center"/>
    </xf>
    <xf numFmtId="41" fontId="2" fillId="0" borderId="0" xfId="16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17" xfId="0" applyNumberFormat="1" applyFont="1" applyFill="1" applyBorder="1" applyAlignment="1">
      <alignment horizontal="center"/>
    </xf>
    <xf numFmtId="164" fontId="2" fillId="0" borderId="0" xfId="16" applyNumberFormat="1" applyFont="1" applyFill="1" applyBorder="1" applyAlignment="1">
      <alignment/>
    </xf>
    <xf numFmtId="9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164" fontId="2" fillId="0" borderId="24" xfId="16" applyNumberFormat="1" applyFont="1" applyFill="1" applyBorder="1" applyAlignment="1">
      <alignment/>
    </xf>
    <xf numFmtId="41" fontId="2" fillId="0" borderId="25" xfId="16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2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 horizontal="right"/>
    </xf>
    <xf numFmtId="0" fontId="6" fillId="2" borderId="2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164" fontId="6" fillId="0" borderId="1" xfId="16" applyNumberFormat="1" applyFont="1" applyFill="1" applyBorder="1" applyAlignment="1">
      <alignment/>
    </xf>
    <xf numFmtId="164" fontId="6" fillId="0" borderId="6" xfId="16" applyNumberFormat="1" applyFont="1" applyFill="1" applyBorder="1" applyAlignment="1">
      <alignment/>
    </xf>
    <xf numFmtId="164" fontId="6" fillId="0" borderId="16" xfId="16" applyNumberFormat="1" applyFont="1" applyFill="1" applyBorder="1" applyAlignment="1">
      <alignment/>
    </xf>
    <xf numFmtId="164" fontId="6" fillId="0" borderId="34" xfId="16" applyNumberFormat="1" applyFont="1" applyFill="1" applyBorder="1" applyAlignment="1">
      <alignment/>
    </xf>
    <xf numFmtId="164" fontId="6" fillId="0" borderId="21" xfId="16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64" fontId="2" fillId="0" borderId="17" xfId="16" applyNumberFormat="1" applyFont="1" applyFill="1" applyBorder="1" applyAlignment="1">
      <alignment/>
    </xf>
    <xf numFmtId="164" fontId="2" fillId="0" borderId="35" xfId="16" applyNumberFormat="1" applyFont="1" applyFill="1" applyBorder="1" applyAlignment="1">
      <alignment/>
    </xf>
    <xf numFmtId="0" fontId="2" fillId="0" borderId="36" xfId="0" applyFont="1" applyFill="1" applyBorder="1" applyAlignment="1">
      <alignment horizontal="right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vertical="center" textRotation="90" wrapText="1"/>
    </xf>
    <xf numFmtId="0" fontId="2" fillId="2" borderId="35" xfId="0" applyFont="1" applyFill="1" applyBorder="1" applyAlignment="1">
      <alignment horizontal="right" vertic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H1">
      <selection activeCell="M3" sqref="M3"/>
    </sheetView>
  </sheetViews>
  <sheetFormatPr defaultColWidth="9.140625" defaultRowHeight="12.75"/>
  <cols>
    <col min="1" max="1" width="3.00390625" style="4" customWidth="1"/>
    <col min="2" max="2" width="23.00390625" style="76" customWidth="1"/>
    <col min="3" max="3" width="25.8515625" style="76" customWidth="1"/>
    <col min="4" max="4" width="10.421875" style="76" customWidth="1"/>
    <col min="5" max="5" width="9.140625" style="1" customWidth="1"/>
    <col min="6" max="6" width="7.8515625" style="1" customWidth="1"/>
    <col min="7" max="7" width="6.421875" style="2" bestFit="1" customWidth="1"/>
    <col min="8" max="8" width="10.00390625" style="1" customWidth="1"/>
    <col min="9" max="9" width="9.421875" style="3" customWidth="1"/>
    <col min="10" max="10" width="7.00390625" style="1" customWidth="1"/>
    <col min="11" max="11" width="9.140625" style="1" customWidth="1"/>
    <col min="12" max="12" width="7.28125" style="4" customWidth="1"/>
    <col min="13" max="13" width="4.28125" style="5" bestFit="1" customWidth="1"/>
    <col min="14" max="14" width="24.7109375" style="1" customWidth="1"/>
    <col min="15" max="16384" width="9.140625" style="1" customWidth="1"/>
  </cols>
  <sheetData>
    <row r="1" spans="1:14" s="8" customFormat="1" ht="31.5" customHeight="1">
      <c r="A1" s="60" t="s">
        <v>111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8" customFormat="1" ht="20.25">
      <c r="A2" s="61"/>
      <c r="B2" s="77"/>
      <c r="C2" s="67"/>
      <c r="D2" s="77"/>
      <c r="E2" s="7"/>
      <c r="F2" s="7"/>
      <c r="G2" s="7"/>
      <c r="H2" s="7"/>
      <c r="I2" s="9"/>
      <c r="J2" s="7"/>
      <c r="K2" s="7"/>
      <c r="L2" s="7"/>
      <c r="M2" s="7"/>
      <c r="N2" s="6" t="s">
        <v>0</v>
      </c>
    </row>
    <row r="3" spans="2:14" ht="12" thickBot="1">
      <c r="B3" s="68"/>
      <c r="C3" s="68"/>
      <c r="D3" s="68"/>
      <c r="I3" s="10"/>
      <c r="J3" s="4"/>
      <c r="K3" s="4"/>
      <c r="N3" s="11" t="s">
        <v>1</v>
      </c>
    </row>
    <row r="4" spans="1:14" s="12" customFormat="1" ht="11.25" customHeight="1" thickBot="1">
      <c r="A4" s="62" t="s">
        <v>2</v>
      </c>
      <c r="B4" s="69" t="s">
        <v>3</v>
      </c>
      <c r="C4" s="69" t="s">
        <v>4</v>
      </c>
      <c r="D4" s="80" t="s">
        <v>5</v>
      </c>
      <c r="E4" s="91" t="s">
        <v>6</v>
      </c>
      <c r="F4" s="92"/>
      <c r="G4" s="92"/>
      <c r="H4" s="92"/>
      <c r="I4" s="92"/>
      <c r="J4" s="92"/>
      <c r="K4" s="93"/>
      <c r="L4" s="94"/>
      <c r="M4" s="94"/>
      <c r="N4" s="62" t="s">
        <v>8</v>
      </c>
    </row>
    <row r="5" spans="1:14" s="13" customFormat="1" ht="63.75" thickBot="1">
      <c r="A5" s="63"/>
      <c r="B5" s="70"/>
      <c r="C5" s="70"/>
      <c r="D5" s="81"/>
      <c r="E5" s="95" t="s">
        <v>9</v>
      </c>
      <c r="F5" s="95" t="s">
        <v>107</v>
      </c>
      <c r="G5" s="96" t="s">
        <v>110</v>
      </c>
      <c r="H5" s="94" t="s">
        <v>10</v>
      </c>
      <c r="I5" s="94" t="s">
        <v>107</v>
      </c>
      <c r="J5" s="94" t="s">
        <v>110</v>
      </c>
      <c r="K5" s="94" t="s">
        <v>108</v>
      </c>
      <c r="L5" s="94" t="s">
        <v>112</v>
      </c>
      <c r="M5" s="94" t="s">
        <v>7</v>
      </c>
      <c r="N5" s="63"/>
    </row>
    <row r="6" spans="1:14" ht="11.25">
      <c r="A6" s="20">
        <v>1</v>
      </c>
      <c r="B6" s="71" t="s">
        <v>11</v>
      </c>
      <c r="C6" s="71" t="s">
        <v>12</v>
      </c>
      <c r="D6" s="82">
        <v>995.7289014445299</v>
      </c>
      <c r="E6" s="15">
        <v>25.306388055384836</v>
      </c>
      <c r="F6" s="16">
        <v>12.653194027692418</v>
      </c>
      <c r="G6" s="17" t="s">
        <v>13</v>
      </c>
      <c r="H6" s="15">
        <v>970.4225133891451</v>
      </c>
      <c r="I6" s="18">
        <f>SUM(H6*0.5)</f>
        <v>485.21125669457257</v>
      </c>
      <c r="J6" s="17" t="s">
        <v>13</v>
      </c>
      <c r="K6" s="19">
        <f aca="true" t="shared" si="0" ref="K6:K39">SUM(F6+I6)</f>
        <v>497.86445072226496</v>
      </c>
      <c r="L6" s="20" t="s">
        <v>14</v>
      </c>
      <c r="M6" s="21">
        <v>7</v>
      </c>
      <c r="N6" s="14" t="s">
        <v>15</v>
      </c>
    </row>
    <row r="7" spans="1:14" ht="11.25">
      <c r="A7" s="28">
        <v>2</v>
      </c>
      <c r="B7" s="72" t="s">
        <v>16</v>
      </c>
      <c r="C7" s="72" t="s">
        <v>17</v>
      </c>
      <c r="D7" s="83">
        <v>10762.961777024899</v>
      </c>
      <c r="E7" s="23">
        <v>1874.2220867957465</v>
      </c>
      <c r="F7" s="24">
        <v>749.6888347182987</v>
      </c>
      <c r="G7" s="25" t="s">
        <v>109</v>
      </c>
      <c r="H7" s="23">
        <v>8888.739690229151</v>
      </c>
      <c r="I7" s="26">
        <f aca="true" t="shared" si="1" ref="I7:I39">SUM(H7*0.5)</f>
        <v>4444.369845114576</v>
      </c>
      <c r="J7" s="25" t="s">
        <v>13</v>
      </c>
      <c r="K7" s="27">
        <f t="shared" si="0"/>
        <v>5194.058679832874</v>
      </c>
      <c r="L7" s="28" t="s">
        <v>18</v>
      </c>
      <c r="M7" s="29">
        <v>22</v>
      </c>
      <c r="N7" s="22" t="s">
        <v>15</v>
      </c>
    </row>
    <row r="8" spans="1:14" ht="11.25">
      <c r="A8" s="28">
        <v>3</v>
      </c>
      <c r="B8" s="72" t="s">
        <v>19</v>
      </c>
      <c r="C8" s="72" t="s">
        <v>20</v>
      </c>
      <c r="D8" s="83">
        <v>2766.6596084223793</v>
      </c>
      <c r="E8" s="23">
        <v>268.7125245962599</v>
      </c>
      <c r="F8" s="24">
        <v>134.35626229812996</v>
      </c>
      <c r="G8" s="25" t="s">
        <v>13</v>
      </c>
      <c r="H8" s="23">
        <v>2497.9470838261195</v>
      </c>
      <c r="I8" s="26">
        <f t="shared" si="1"/>
        <v>1248.9735419130598</v>
      </c>
      <c r="J8" s="25" t="s">
        <v>13</v>
      </c>
      <c r="K8" s="27">
        <f t="shared" si="0"/>
        <v>1383.3298042111896</v>
      </c>
      <c r="L8" s="28" t="s">
        <v>14</v>
      </c>
      <c r="M8" s="29">
        <v>6</v>
      </c>
      <c r="N8" s="22" t="s">
        <v>21</v>
      </c>
    </row>
    <row r="9" spans="1:14" ht="11.25">
      <c r="A9" s="28">
        <v>4</v>
      </c>
      <c r="B9" s="72" t="s">
        <v>22</v>
      </c>
      <c r="C9" s="72" t="s">
        <v>23</v>
      </c>
      <c r="D9" s="83">
        <v>3253.678464263765</v>
      </c>
      <c r="E9" s="23">
        <v>0</v>
      </c>
      <c r="F9" s="24">
        <v>0</v>
      </c>
      <c r="G9" s="25" t="s">
        <v>109</v>
      </c>
      <c r="H9" s="23">
        <v>3253.678464263765</v>
      </c>
      <c r="I9" s="26">
        <f t="shared" si="1"/>
        <v>1626.8392321318825</v>
      </c>
      <c r="J9" s="25" t="s">
        <v>13</v>
      </c>
      <c r="K9" s="27">
        <f t="shared" si="0"/>
        <v>1626.8392321318825</v>
      </c>
      <c r="L9" s="28" t="s">
        <v>18</v>
      </c>
      <c r="M9" s="29">
        <v>7</v>
      </c>
      <c r="N9" s="22" t="s">
        <v>24</v>
      </c>
    </row>
    <row r="10" spans="1:14" ht="11.25">
      <c r="A10" s="28">
        <v>5</v>
      </c>
      <c r="B10" s="72" t="s">
        <v>25</v>
      </c>
      <c r="C10" s="72" t="s">
        <v>26</v>
      </c>
      <c r="D10" s="83">
        <v>1032.913798178973</v>
      </c>
      <c r="E10" s="23">
        <v>0</v>
      </c>
      <c r="F10" s="24">
        <v>0</v>
      </c>
      <c r="G10" s="25" t="s">
        <v>109</v>
      </c>
      <c r="H10" s="23">
        <v>1032.913798178973</v>
      </c>
      <c r="I10" s="26">
        <f t="shared" si="1"/>
        <v>516.4568990894865</v>
      </c>
      <c r="J10" s="25" t="s">
        <v>13</v>
      </c>
      <c r="K10" s="27">
        <f t="shared" si="0"/>
        <v>516.4568990894865</v>
      </c>
      <c r="L10" s="28" t="s">
        <v>18</v>
      </c>
      <c r="M10" s="29">
        <v>2</v>
      </c>
      <c r="N10" s="22" t="s">
        <v>27</v>
      </c>
    </row>
    <row r="11" spans="1:14" ht="11.25">
      <c r="A11" s="28">
        <v>6</v>
      </c>
      <c r="B11" s="72" t="s">
        <v>28</v>
      </c>
      <c r="C11" s="72" t="s">
        <v>29</v>
      </c>
      <c r="D11" s="83">
        <v>1335.0410841463226</v>
      </c>
      <c r="E11" s="23">
        <v>158.55226802047235</v>
      </c>
      <c r="F11" s="24">
        <v>63.42090720818895</v>
      </c>
      <c r="G11" s="25" t="s">
        <v>109</v>
      </c>
      <c r="H11" s="23">
        <v>1176.4888161258502</v>
      </c>
      <c r="I11" s="26">
        <f t="shared" si="1"/>
        <v>588.2444080629251</v>
      </c>
      <c r="J11" s="25" t="s">
        <v>13</v>
      </c>
      <c r="K11" s="27">
        <f t="shared" si="0"/>
        <v>651.6653152711141</v>
      </c>
      <c r="L11" s="28" t="s">
        <v>18</v>
      </c>
      <c r="M11" s="29">
        <v>4</v>
      </c>
      <c r="N11" s="22" t="s">
        <v>30</v>
      </c>
    </row>
    <row r="12" spans="1:14" ht="11.25">
      <c r="A12" s="28">
        <v>7</v>
      </c>
      <c r="B12" s="72" t="s">
        <v>31</v>
      </c>
      <c r="C12" s="72" t="s">
        <v>32</v>
      </c>
      <c r="D12" s="83">
        <v>1136.2051779968704</v>
      </c>
      <c r="E12" s="23">
        <v>0</v>
      </c>
      <c r="F12" s="24">
        <v>0</v>
      </c>
      <c r="G12" s="25" t="s">
        <v>109</v>
      </c>
      <c r="H12" s="23">
        <v>1136.2051779968704</v>
      </c>
      <c r="I12" s="26">
        <f t="shared" si="1"/>
        <v>568.1025889984352</v>
      </c>
      <c r="J12" s="25" t="s">
        <v>13</v>
      </c>
      <c r="K12" s="27">
        <f t="shared" si="0"/>
        <v>568.1025889984352</v>
      </c>
      <c r="L12" s="28" t="s">
        <v>18</v>
      </c>
      <c r="M12" s="29">
        <v>3</v>
      </c>
      <c r="N12" s="22" t="s">
        <v>30</v>
      </c>
    </row>
    <row r="13" spans="1:14" ht="11.25">
      <c r="A13" s="28">
        <v>8</v>
      </c>
      <c r="B13" s="72" t="s">
        <v>33</v>
      </c>
      <c r="C13" s="72" t="s">
        <v>34</v>
      </c>
      <c r="D13" s="83">
        <v>1680.550749637189</v>
      </c>
      <c r="E13" s="23">
        <v>0</v>
      </c>
      <c r="F13" s="24">
        <v>0</v>
      </c>
      <c r="G13" s="25" t="s">
        <v>109</v>
      </c>
      <c r="H13" s="23">
        <v>1680.550749637189</v>
      </c>
      <c r="I13" s="26">
        <f t="shared" si="1"/>
        <v>840.2753748185945</v>
      </c>
      <c r="J13" s="25" t="s">
        <v>13</v>
      </c>
      <c r="K13" s="27">
        <f t="shared" si="0"/>
        <v>840.2753748185945</v>
      </c>
      <c r="L13" s="28" t="s">
        <v>18</v>
      </c>
      <c r="M13" s="29">
        <v>4</v>
      </c>
      <c r="N13" s="22" t="s">
        <v>30</v>
      </c>
    </row>
    <row r="14" spans="1:14" ht="11.25">
      <c r="A14" s="28">
        <v>9</v>
      </c>
      <c r="B14" s="72" t="s">
        <v>35</v>
      </c>
      <c r="C14" s="72" t="s">
        <v>36</v>
      </c>
      <c r="D14" s="83">
        <v>1030.3315136835256</v>
      </c>
      <c r="E14" s="23">
        <v>0</v>
      </c>
      <c r="F14" s="24">
        <v>0</v>
      </c>
      <c r="G14" s="25" t="s">
        <v>109</v>
      </c>
      <c r="H14" s="23">
        <v>1030.3315136835256</v>
      </c>
      <c r="I14" s="26">
        <f t="shared" si="1"/>
        <v>515.1657568417628</v>
      </c>
      <c r="J14" s="25" t="s">
        <v>13</v>
      </c>
      <c r="K14" s="27">
        <f t="shared" si="0"/>
        <v>515.1657568417628</v>
      </c>
      <c r="L14" s="28" t="s">
        <v>18</v>
      </c>
      <c r="M14" s="29">
        <v>3</v>
      </c>
      <c r="N14" s="22" t="s">
        <v>30</v>
      </c>
    </row>
    <row r="15" spans="1:14" ht="11.25">
      <c r="A15" s="28">
        <v>10</v>
      </c>
      <c r="B15" s="72" t="s">
        <v>37</v>
      </c>
      <c r="C15" s="72" t="s">
        <v>38</v>
      </c>
      <c r="D15" s="83">
        <v>2220.7646660847918</v>
      </c>
      <c r="E15" s="23">
        <v>0</v>
      </c>
      <c r="F15" s="24">
        <v>0</v>
      </c>
      <c r="G15" s="25" t="s">
        <v>109</v>
      </c>
      <c r="H15" s="23">
        <v>2220.7646660847918</v>
      </c>
      <c r="I15" s="26">
        <f t="shared" si="1"/>
        <v>1110.3823330423959</v>
      </c>
      <c r="J15" s="25" t="s">
        <v>13</v>
      </c>
      <c r="K15" s="27">
        <f t="shared" si="0"/>
        <v>1110.3823330423959</v>
      </c>
      <c r="L15" s="28" t="s">
        <v>18</v>
      </c>
      <c r="M15" s="29">
        <v>16</v>
      </c>
      <c r="N15" s="22" t="s">
        <v>39</v>
      </c>
    </row>
    <row r="16" spans="1:14" ht="11.25">
      <c r="A16" s="28">
        <v>11</v>
      </c>
      <c r="B16" s="72" t="s">
        <v>40</v>
      </c>
      <c r="C16" s="72" t="s">
        <v>41</v>
      </c>
      <c r="D16" s="83">
        <v>6713.939688163325</v>
      </c>
      <c r="E16" s="23">
        <v>1032.913798178973</v>
      </c>
      <c r="F16" s="24">
        <v>516.4568990894865</v>
      </c>
      <c r="G16" s="25" t="s">
        <v>13</v>
      </c>
      <c r="H16" s="23">
        <v>5681.025889984351</v>
      </c>
      <c r="I16" s="26">
        <f t="shared" si="1"/>
        <v>2840.5129449921756</v>
      </c>
      <c r="J16" s="25" t="s">
        <v>13</v>
      </c>
      <c r="K16" s="27">
        <f t="shared" si="0"/>
        <v>3356.969844081662</v>
      </c>
      <c r="L16" s="28" t="s">
        <v>14</v>
      </c>
      <c r="M16" s="29">
        <v>15</v>
      </c>
      <c r="N16" s="22" t="s">
        <v>42</v>
      </c>
    </row>
    <row r="17" spans="1:14" ht="11.25">
      <c r="A17" s="28">
        <v>12</v>
      </c>
      <c r="B17" s="72" t="s">
        <v>43</v>
      </c>
      <c r="C17" s="72" t="s">
        <v>44</v>
      </c>
      <c r="D17" s="83">
        <v>1285.9776787328215</v>
      </c>
      <c r="E17" s="23">
        <v>0</v>
      </c>
      <c r="F17" s="24">
        <v>0</v>
      </c>
      <c r="G17" s="25" t="s">
        <v>109</v>
      </c>
      <c r="H17" s="23">
        <v>1285.9776787328215</v>
      </c>
      <c r="I17" s="26">
        <f t="shared" si="1"/>
        <v>642.9888393664107</v>
      </c>
      <c r="J17" s="25" t="s">
        <v>13</v>
      </c>
      <c r="K17" s="27">
        <f t="shared" si="0"/>
        <v>642.9888393664107</v>
      </c>
      <c r="L17" s="28" t="s">
        <v>18</v>
      </c>
      <c r="M17" s="29">
        <v>3</v>
      </c>
      <c r="N17" s="22" t="s">
        <v>30</v>
      </c>
    </row>
    <row r="18" spans="1:14" ht="11.25">
      <c r="A18" s="28">
        <v>13</v>
      </c>
      <c r="B18" s="72" t="s">
        <v>45</v>
      </c>
      <c r="C18" s="72" t="s">
        <v>46</v>
      </c>
      <c r="D18" s="83">
        <v>1032.913798178973</v>
      </c>
      <c r="E18" s="23">
        <v>0</v>
      </c>
      <c r="F18" s="24">
        <v>0</v>
      </c>
      <c r="G18" s="25" t="s">
        <v>109</v>
      </c>
      <c r="H18" s="23">
        <v>1032.913798178973</v>
      </c>
      <c r="I18" s="26">
        <f t="shared" si="1"/>
        <v>516.4568990894865</v>
      </c>
      <c r="J18" s="25" t="s">
        <v>13</v>
      </c>
      <c r="K18" s="27">
        <f t="shared" si="0"/>
        <v>516.4568990894865</v>
      </c>
      <c r="L18" s="28" t="s">
        <v>18</v>
      </c>
      <c r="M18" s="29">
        <v>6</v>
      </c>
      <c r="N18" s="22" t="s">
        <v>47</v>
      </c>
    </row>
    <row r="19" spans="1:14" ht="11.25">
      <c r="A19" s="28">
        <v>14</v>
      </c>
      <c r="B19" s="72" t="s">
        <v>48</v>
      </c>
      <c r="C19" s="72" t="s">
        <v>49</v>
      </c>
      <c r="D19" s="83">
        <v>1732.7128964452272</v>
      </c>
      <c r="E19" s="23">
        <v>0</v>
      </c>
      <c r="F19" s="24">
        <v>0</v>
      </c>
      <c r="G19" s="25" t="s">
        <v>109</v>
      </c>
      <c r="H19" s="23">
        <v>1732.7128964452272</v>
      </c>
      <c r="I19" s="26">
        <f t="shared" si="1"/>
        <v>866.3564482226136</v>
      </c>
      <c r="J19" s="25" t="s">
        <v>13</v>
      </c>
      <c r="K19" s="27">
        <f t="shared" si="0"/>
        <v>866.3564482226136</v>
      </c>
      <c r="L19" s="28" t="s">
        <v>18</v>
      </c>
      <c r="M19" s="29">
        <v>4</v>
      </c>
      <c r="N19" s="22" t="s">
        <v>50</v>
      </c>
    </row>
    <row r="20" spans="1:14" ht="11.25">
      <c r="A20" s="28">
        <v>15</v>
      </c>
      <c r="B20" s="72" t="s">
        <v>51</v>
      </c>
      <c r="C20" s="72" t="s">
        <v>52</v>
      </c>
      <c r="D20" s="83">
        <v>5106.209361297753</v>
      </c>
      <c r="E20" s="23">
        <v>0</v>
      </c>
      <c r="F20" s="24">
        <v>0</v>
      </c>
      <c r="G20" s="25" t="s">
        <v>109</v>
      </c>
      <c r="H20" s="23">
        <v>5106.209361297753</v>
      </c>
      <c r="I20" s="26">
        <f t="shared" si="1"/>
        <v>2553.1046806488766</v>
      </c>
      <c r="J20" s="25" t="s">
        <v>13</v>
      </c>
      <c r="K20" s="27">
        <f t="shared" si="0"/>
        <v>2553.1046806488766</v>
      </c>
      <c r="L20" s="28" t="s">
        <v>18</v>
      </c>
      <c r="M20" s="29">
        <v>12</v>
      </c>
      <c r="N20" s="22" t="s">
        <v>53</v>
      </c>
    </row>
    <row r="21" spans="1:14" ht="11.25">
      <c r="A21" s="28">
        <v>16</v>
      </c>
      <c r="B21" s="72" t="s">
        <v>54</v>
      </c>
      <c r="C21" s="72" t="s">
        <v>55</v>
      </c>
      <c r="D21" s="83">
        <v>2693.322728751672</v>
      </c>
      <c r="E21" s="23">
        <v>795.3436245978093</v>
      </c>
      <c r="F21" s="24">
        <v>397.6718122989046</v>
      </c>
      <c r="G21" s="25" t="s">
        <v>13</v>
      </c>
      <c r="H21" s="23">
        <v>1897.9791041538629</v>
      </c>
      <c r="I21" s="26">
        <f t="shared" si="1"/>
        <v>948.9895520769314</v>
      </c>
      <c r="J21" s="25" t="s">
        <v>13</v>
      </c>
      <c r="K21" s="27">
        <f t="shared" si="0"/>
        <v>1346.661364375836</v>
      </c>
      <c r="L21" s="28" t="s">
        <v>14</v>
      </c>
      <c r="M21" s="29">
        <v>8</v>
      </c>
      <c r="N21" s="22" t="s">
        <v>30</v>
      </c>
    </row>
    <row r="22" spans="1:14" ht="11.25">
      <c r="A22" s="28">
        <v>17</v>
      </c>
      <c r="B22" s="72" t="s">
        <v>56</v>
      </c>
      <c r="C22" s="72" t="s">
        <v>57</v>
      </c>
      <c r="D22" s="83">
        <v>1292.1751615218952</v>
      </c>
      <c r="E22" s="23">
        <v>0</v>
      </c>
      <c r="F22" s="24">
        <v>0</v>
      </c>
      <c r="G22" s="25" t="s">
        <v>109</v>
      </c>
      <c r="H22" s="23">
        <v>1292.1751615218952</v>
      </c>
      <c r="I22" s="26">
        <f t="shared" si="1"/>
        <v>646.0875807609476</v>
      </c>
      <c r="J22" s="25" t="s">
        <v>13</v>
      </c>
      <c r="K22" s="27">
        <f t="shared" si="0"/>
        <v>646.0875807609476</v>
      </c>
      <c r="L22" s="28" t="s">
        <v>18</v>
      </c>
      <c r="M22" s="29">
        <v>3</v>
      </c>
      <c r="N22" s="22" t="s">
        <v>115</v>
      </c>
    </row>
    <row r="23" spans="1:14" ht="11.25">
      <c r="A23" s="28">
        <v>18</v>
      </c>
      <c r="B23" s="72" t="s">
        <v>58</v>
      </c>
      <c r="C23" s="72" t="s">
        <v>59</v>
      </c>
      <c r="D23" s="83">
        <v>1802.9510347213973</v>
      </c>
      <c r="E23" s="23">
        <v>0</v>
      </c>
      <c r="F23" s="24">
        <v>0</v>
      </c>
      <c r="G23" s="25" t="s">
        <v>109</v>
      </c>
      <c r="H23" s="23">
        <v>1802.9510347213973</v>
      </c>
      <c r="I23" s="26">
        <f t="shared" si="1"/>
        <v>901.4755173606986</v>
      </c>
      <c r="J23" s="25" t="s">
        <v>13</v>
      </c>
      <c r="K23" s="27">
        <f t="shared" si="0"/>
        <v>901.4755173606986</v>
      </c>
      <c r="L23" s="28" t="s">
        <v>18</v>
      </c>
      <c r="M23" s="29">
        <v>4</v>
      </c>
      <c r="N23" s="22" t="s">
        <v>60</v>
      </c>
    </row>
    <row r="24" spans="1:14" ht="11.25">
      <c r="A24" s="28">
        <v>19</v>
      </c>
      <c r="B24" s="72" t="s">
        <v>61</v>
      </c>
      <c r="C24" s="72" t="s">
        <v>62</v>
      </c>
      <c r="D24" s="83">
        <v>1136.2051779968704</v>
      </c>
      <c r="E24" s="23">
        <v>0</v>
      </c>
      <c r="F24" s="24">
        <v>0</v>
      </c>
      <c r="G24" s="25" t="s">
        <v>109</v>
      </c>
      <c r="H24" s="23">
        <v>1136.2051779968704</v>
      </c>
      <c r="I24" s="26">
        <f t="shared" si="1"/>
        <v>568.1025889984352</v>
      </c>
      <c r="J24" s="25" t="s">
        <v>13</v>
      </c>
      <c r="K24" s="27">
        <f t="shared" si="0"/>
        <v>568.1025889984352</v>
      </c>
      <c r="L24" s="28" t="s">
        <v>18</v>
      </c>
      <c r="M24" s="29">
        <v>3</v>
      </c>
      <c r="N24" s="22" t="s">
        <v>63</v>
      </c>
    </row>
    <row r="25" spans="1:14" ht="11.25">
      <c r="A25" s="28">
        <v>20</v>
      </c>
      <c r="B25" s="72" t="s">
        <v>64</v>
      </c>
      <c r="C25" s="72" t="s">
        <v>65</v>
      </c>
      <c r="D25" s="83">
        <v>1549.3706972684595</v>
      </c>
      <c r="E25" s="23">
        <v>0</v>
      </c>
      <c r="F25" s="24">
        <v>0</v>
      </c>
      <c r="G25" s="25" t="s">
        <v>109</v>
      </c>
      <c r="H25" s="23">
        <v>1549.3706972684595</v>
      </c>
      <c r="I25" s="26">
        <f t="shared" si="1"/>
        <v>774.6853486342297</v>
      </c>
      <c r="J25" s="25" t="s">
        <v>13</v>
      </c>
      <c r="K25" s="27">
        <f t="shared" si="0"/>
        <v>774.6853486342297</v>
      </c>
      <c r="L25" s="28" t="s">
        <v>18</v>
      </c>
      <c r="M25" s="29">
        <v>3</v>
      </c>
      <c r="N25" s="22" t="s">
        <v>30</v>
      </c>
    </row>
    <row r="26" spans="1:14" ht="11.25">
      <c r="A26" s="28">
        <v>21</v>
      </c>
      <c r="B26" s="72" t="s">
        <v>66</v>
      </c>
      <c r="C26" s="72" t="s">
        <v>67</v>
      </c>
      <c r="D26" s="83">
        <v>2609.656711099175</v>
      </c>
      <c r="E26" s="23">
        <v>1473.451533102305</v>
      </c>
      <c r="F26" s="24">
        <v>736.7257665511524</v>
      </c>
      <c r="G26" s="25" t="s">
        <v>13</v>
      </c>
      <c r="H26" s="23">
        <v>1136.2051779968704</v>
      </c>
      <c r="I26" s="26">
        <f t="shared" si="1"/>
        <v>568.1025889984352</v>
      </c>
      <c r="J26" s="25" t="s">
        <v>13</v>
      </c>
      <c r="K26" s="27">
        <f t="shared" si="0"/>
        <v>1304.8283555495877</v>
      </c>
      <c r="L26" s="28" t="s">
        <v>14</v>
      </c>
      <c r="M26" s="29">
        <v>6</v>
      </c>
      <c r="N26" s="22" t="s">
        <v>68</v>
      </c>
    </row>
    <row r="27" spans="1:14" ht="11.25">
      <c r="A27" s="28">
        <v>22</v>
      </c>
      <c r="B27" s="72" t="s">
        <v>69</v>
      </c>
      <c r="C27" s="72" t="s">
        <v>70</v>
      </c>
      <c r="D27" s="83">
        <v>516.4568990894865</v>
      </c>
      <c r="E27" s="23">
        <v>516.4568990894865</v>
      </c>
      <c r="F27" s="24">
        <v>206.5827596357946</v>
      </c>
      <c r="G27" s="25" t="s">
        <v>109</v>
      </c>
      <c r="H27" s="23">
        <v>0</v>
      </c>
      <c r="I27" s="26">
        <f t="shared" si="1"/>
        <v>0</v>
      </c>
      <c r="J27" s="25" t="s">
        <v>13</v>
      </c>
      <c r="K27" s="27">
        <f t="shared" si="0"/>
        <v>206.5827596357946</v>
      </c>
      <c r="L27" s="28" t="s">
        <v>18</v>
      </c>
      <c r="M27" s="29">
        <v>1</v>
      </c>
      <c r="N27" s="22" t="s">
        <v>71</v>
      </c>
    </row>
    <row r="28" spans="1:14" ht="11.25">
      <c r="A28" s="28">
        <v>23</v>
      </c>
      <c r="B28" s="72" t="s">
        <v>72</v>
      </c>
      <c r="C28" s="72" t="s">
        <v>73</v>
      </c>
      <c r="D28" s="83">
        <v>2836.38128979946</v>
      </c>
      <c r="E28" s="23">
        <v>1223.4863939429936</v>
      </c>
      <c r="F28" s="24">
        <v>489.3945575771974</v>
      </c>
      <c r="G28" s="25" t="s">
        <v>109</v>
      </c>
      <c r="H28" s="23">
        <v>1612.8948958564663</v>
      </c>
      <c r="I28" s="26">
        <f t="shared" si="1"/>
        <v>806.4474479282331</v>
      </c>
      <c r="J28" s="25" t="s">
        <v>13</v>
      </c>
      <c r="K28" s="27">
        <f t="shared" si="0"/>
        <v>1295.8420055054305</v>
      </c>
      <c r="L28" s="28" t="s">
        <v>18</v>
      </c>
      <c r="M28" s="29">
        <v>6</v>
      </c>
      <c r="N28" s="22" t="s">
        <v>27</v>
      </c>
    </row>
    <row r="29" spans="1:14" ht="11.25">
      <c r="A29" s="28">
        <v>24</v>
      </c>
      <c r="B29" s="72" t="s">
        <v>74</v>
      </c>
      <c r="C29" s="72" t="s">
        <v>75</v>
      </c>
      <c r="D29" s="83">
        <v>5067.475093866042</v>
      </c>
      <c r="E29" s="23">
        <v>796.3765383959882</v>
      </c>
      <c r="F29" s="24">
        <v>398.1882691979941</v>
      </c>
      <c r="G29" s="25" t="s">
        <v>13</v>
      </c>
      <c r="H29" s="23">
        <v>4271.098555470054</v>
      </c>
      <c r="I29" s="26">
        <f t="shared" si="1"/>
        <v>2135.549277735027</v>
      </c>
      <c r="J29" s="25" t="s">
        <v>13</v>
      </c>
      <c r="K29" s="27">
        <f t="shared" si="0"/>
        <v>2533.737546933021</v>
      </c>
      <c r="L29" s="28" t="s">
        <v>14</v>
      </c>
      <c r="M29" s="29">
        <v>12</v>
      </c>
      <c r="N29" s="22" t="s">
        <v>114</v>
      </c>
    </row>
    <row r="30" spans="1:14" ht="11.25">
      <c r="A30" s="28">
        <v>25</v>
      </c>
      <c r="B30" s="72" t="s">
        <v>76</v>
      </c>
      <c r="C30" s="72" t="s">
        <v>46</v>
      </c>
      <c r="D30" s="83">
        <v>1136.2051779968704</v>
      </c>
      <c r="E30" s="23">
        <v>0</v>
      </c>
      <c r="F30" s="24">
        <v>0</v>
      </c>
      <c r="G30" s="25" t="s">
        <v>109</v>
      </c>
      <c r="H30" s="23">
        <v>1136.2051779968704</v>
      </c>
      <c r="I30" s="26">
        <f t="shared" si="1"/>
        <v>568.1025889984352</v>
      </c>
      <c r="J30" s="25" t="s">
        <v>13</v>
      </c>
      <c r="K30" s="27">
        <f t="shared" si="0"/>
        <v>568.1025889984352</v>
      </c>
      <c r="L30" s="28" t="s">
        <v>18</v>
      </c>
      <c r="M30" s="29">
        <v>3</v>
      </c>
      <c r="N30" s="22" t="s">
        <v>60</v>
      </c>
    </row>
    <row r="31" spans="1:14" ht="11.25">
      <c r="A31" s="28">
        <v>26</v>
      </c>
      <c r="B31" s="72" t="s">
        <v>77</v>
      </c>
      <c r="C31" s="72" t="s">
        <v>78</v>
      </c>
      <c r="D31" s="83">
        <v>6972.684594607157</v>
      </c>
      <c r="E31" s="23">
        <v>2923.1460488464936</v>
      </c>
      <c r="F31" s="24" t="s">
        <v>113</v>
      </c>
      <c r="G31" s="25" t="s">
        <v>109</v>
      </c>
      <c r="H31" s="23">
        <v>4049.5385457606635</v>
      </c>
      <c r="I31" s="26">
        <f t="shared" si="1"/>
        <v>2024.7692728803318</v>
      </c>
      <c r="J31" s="25" t="s">
        <v>13</v>
      </c>
      <c r="K31" s="27">
        <v>3194.03</v>
      </c>
      <c r="L31" s="28" t="s">
        <v>18</v>
      </c>
      <c r="M31" s="29">
        <v>14</v>
      </c>
      <c r="N31" s="22" t="s">
        <v>79</v>
      </c>
    </row>
    <row r="32" spans="1:14" ht="11.25">
      <c r="A32" s="28">
        <v>27</v>
      </c>
      <c r="B32" s="72" t="s">
        <v>80</v>
      </c>
      <c r="C32" s="72" t="s">
        <v>81</v>
      </c>
      <c r="D32" s="83">
        <v>2840.5129449921756</v>
      </c>
      <c r="E32" s="23">
        <v>0</v>
      </c>
      <c r="F32" s="24">
        <v>0</v>
      </c>
      <c r="G32" s="25" t="s">
        <v>109</v>
      </c>
      <c r="H32" s="23">
        <v>2840.5129449921756</v>
      </c>
      <c r="I32" s="26">
        <f t="shared" si="1"/>
        <v>1420.2564724960878</v>
      </c>
      <c r="J32" s="25" t="s">
        <v>13</v>
      </c>
      <c r="K32" s="27">
        <f t="shared" si="0"/>
        <v>1420.2564724960878</v>
      </c>
      <c r="L32" s="28" t="s">
        <v>18</v>
      </c>
      <c r="M32" s="29">
        <v>6</v>
      </c>
      <c r="N32" s="22" t="s">
        <v>15</v>
      </c>
    </row>
    <row r="33" spans="1:14" ht="11.25">
      <c r="A33" s="28">
        <v>28</v>
      </c>
      <c r="B33" s="72" t="s">
        <v>82</v>
      </c>
      <c r="C33" s="72" t="s">
        <v>83</v>
      </c>
      <c r="D33" s="83">
        <v>2065.827596357946</v>
      </c>
      <c r="E33" s="23">
        <v>0</v>
      </c>
      <c r="F33" s="24">
        <v>0</v>
      </c>
      <c r="G33" s="25" t="s">
        <v>109</v>
      </c>
      <c r="H33" s="23">
        <v>2065.827596357946</v>
      </c>
      <c r="I33" s="26">
        <f t="shared" si="1"/>
        <v>1032.913798178973</v>
      </c>
      <c r="J33" s="25" t="s">
        <v>13</v>
      </c>
      <c r="K33" s="27">
        <f t="shared" si="0"/>
        <v>1032.913798178973</v>
      </c>
      <c r="L33" s="28" t="s">
        <v>18</v>
      </c>
      <c r="M33" s="29">
        <v>13</v>
      </c>
      <c r="N33" s="22" t="s">
        <v>30</v>
      </c>
    </row>
    <row r="34" spans="1:14" ht="11.25">
      <c r="A34" s="28">
        <v>29</v>
      </c>
      <c r="B34" s="72" t="s">
        <v>84</v>
      </c>
      <c r="C34" s="72" t="s">
        <v>85</v>
      </c>
      <c r="D34" s="83">
        <v>2101.97957929421</v>
      </c>
      <c r="E34" s="23">
        <v>1420.2564724960878</v>
      </c>
      <c r="F34" s="24">
        <v>568.1025889984352</v>
      </c>
      <c r="G34" s="25" t="s">
        <v>109</v>
      </c>
      <c r="H34" s="23">
        <v>681.7231067981222</v>
      </c>
      <c r="I34" s="26">
        <f t="shared" si="1"/>
        <v>340.8615533990611</v>
      </c>
      <c r="J34" s="25" t="s">
        <v>13</v>
      </c>
      <c r="K34" s="27">
        <f t="shared" si="0"/>
        <v>908.9641423974963</v>
      </c>
      <c r="L34" s="28" t="s">
        <v>18</v>
      </c>
      <c r="M34" s="29">
        <v>5</v>
      </c>
      <c r="N34" s="22" t="s">
        <v>30</v>
      </c>
    </row>
    <row r="35" spans="1:14" ht="11.25">
      <c r="A35" s="28">
        <v>30</v>
      </c>
      <c r="B35" s="72" t="s">
        <v>86</v>
      </c>
      <c r="C35" s="72" t="s">
        <v>87</v>
      </c>
      <c r="D35" s="83">
        <v>4715.251488687011</v>
      </c>
      <c r="E35" s="23">
        <v>537.115175053066</v>
      </c>
      <c r="F35" s="24">
        <v>214.84607002122638</v>
      </c>
      <c r="G35" s="25" t="s">
        <v>109</v>
      </c>
      <c r="H35" s="23">
        <v>4178.136313633946</v>
      </c>
      <c r="I35" s="26">
        <f t="shared" si="1"/>
        <v>2089.068156816973</v>
      </c>
      <c r="J35" s="25" t="s">
        <v>13</v>
      </c>
      <c r="K35" s="27">
        <f t="shared" si="0"/>
        <v>2303.9142268381993</v>
      </c>
      <c r="L35" s="28" t="s">
        <v>18</v>
      </c>
      <c r="M35" s="29">
        <v>10</v>
      </c>
      <c r="N35" s="22" t="s">
        <v>30</v>
      </c>
    </row>
    <row r="36" spans="1:14" ht="11.25">
      <c r="A36" s="28">
        <v>31</v>
      </c>
      <c r="B36" s="72" t="s">
        <v>88</v>
      </c>
      <c r="C36" s="72" t="s">
        <v>83</v>
      </c>
      <c r="D36" s="83">
        <v>1289.5928770264477</v>
      </c>
      <c r="E36" s="23">
        <v>0</v>
      </c>
      <c r="F36" s="24">
        <v>0</v>
      </c>
      <c r="G36" s="25" t="s">
        <v>109</v>
      </c>
      <c r="H36" s="23">
        <v>1289.5928770264477</v>
      </c>
      <c r="I36" s="26">
        <f t="shared" si="1"/>
        <v>644.7964385132238</v>
      </c>
      <c r="J36" s="25" t="s">
        <v>13</v>
      </c>
      <c r="K36" s="27">
        <f t="shared" si="0"/>
        <v>644.7964385132238</v>
      </c>
      <c r="L36" s="28" t="s">
        <v>18</v>
      </c>
      <c r="M36" s="29">
        <v>3</v>
      </c>
      <c r="N36" s="22" t="s">
        <v>30</v>
      </c>
    </row>
    <row r="37" spans="1:14" ht="11.25">
      <c r="A37" s="28">
        <v>32</v>
      </c>
      <c r="B37" s="72" t="s">
        <v>89</v>
      </c>
      <c r="C37" s="72" t="s">
        <v>90</v>
      </c>
      <c r="D37" s="83">
        <v>1704.3077669953054</v>
      </c>
      <c r="E37" s="23">
        <v>0</v>
      </c>
      <c r="F37" s="24">
        <v>0</v>
      </c>
      <c r="G37" s="25" t="s">
        <v>109</v>
      </c>
      <c r="H37" s="23">
        <v>1704.3077669953054</v>
      </c>
      <c r="I37" s="26">
        <f t="shared" si="1"/>
        <v>852.1538834976527</v>
      </c>
      <c r="J37" s="25" t="s">
        <v>13</v>
      </c>
      <c r="K37" s="27">
        <f t="shared" si="0"/>
        <v>852.1538834976527</v>
      </c>
      <c r="L37" s="28" t="s">
        <v>18</v>
      </c>
      <c r="M37" s="29">
        <v>4</v>
      </c>
      <c r="N37" s="22" t="s">
        <v>30</v>
      </c>
    </row>
    <row r="38" spans="1:14" ht="11.25">
      <c r="A38" s="28">
        <v>33</v>
      </c>
      <c r="B38" s="72" t="s">
        <v>91</v>
      </c>
      <c r="C38" s="72" t="s">
        <v>92</v>
      </c>
      <c r="D38" s="83">
        <v>2324.056045902689</v>
      </c>
      <c r="E38" s="23">
        <v>0</v>
      </c>
      <c r="F38" s="24">
        <v>0</v>
      </c>
      <c r="G38" s="25" t="s">
        <v>109</v>
      </c>
      <c r="H38" s="23">
        <v>2324.056045902689</v>
      </c>
      <c r="I38" s="26">
        <f t="shared" si="1"/>
        <v>1162.0280229513446</v>
      </c>
      <c r="J38" s="25" t="s">
        <v>13</v>
      </c>
      <c r="K38" s="27">
        <f t="shared" si="0"/>
        <v>1162.0280229513446</v>
      </c>
      <c r="L38" s="28" t="s">
        <v>18</v>
      </c>
      <c r="M38" s="29">
        <v>7</v>
      </c>
      <c r="N38" s="22" t="s">
        <v>30</v>
      </c>
    </row>
    <row r="39" spans="1:14" ht="12" thickBot="1">
      <c r="A39" s="64">
        <v>34</v>
      </c>
      <c r="B39" s="73" t="s">
        <v>93</v>
      </c>
      <c r="C39" s="73" t="s">
        <v>94</v>
      </c>
      <c r="D39" s="84">
        <v>10329.13798178973</v>
      </c>
      <c r="E39" s="30">
        <v>671.3939688163324</v>
      </c>
      <c r="F39" s="31">
        <v>335.6969844081662</v>
      </c>
      <c r="G39" s="32" t="s">
        <v>13</v>
      </c>
      <c r="H39" s="30">
        <v>9657.744012973397</v>
      </c>
      <c r="I39" s="26">
        <f t="shared" si="1"/>
        <v>4828.872006486698</v>
      </c>
      <c r="J39" s="32" t="s">
        <v>13</v>
      </c>
      <c r="K39" s="33">
        <f t="shared" si="0"/>
        <v>5164.568990894864</v>
      </c>
      <c r="L39" s="34" t="s">
        <v>14</v>
      </c>
      <c r="M39" s="35">
        <v>30</v>
      </c>
      <c r="N39" s="36" t="s">
        <v>95</v>
      </c>
    </row>
    <row r="40" spans="1:14" s="41" customFormat="1" ht="12" thickBot="1">
      <c r="A40" s="65"/>
      <c r="B40" s="74"/>
      <c r="C40" s="79" t="s">
        <v>96</v>
      </c>
      <c r="D40" s="85">
        <v>97070.14001146534</v>
      </c>
      <c r="E40" s="88">
        <v>13716.14</v>
      </c>
      <c r="F40" s="37"/>
      <c r="G40" s="38"/>
      <c r="H40" s="88">
        <v>83353.40629147795</v>
      </c>
      <c r="I40" s="88">
        <v>41676.7</v>
      </c>
      <c r="J40" s="39"/>
      <c r="K40" s="89">
        <v>47669.75</v>
      </c>
      <c r="L40" s="40"/>
      <c r="M40" s="90">
        <f>SUM(M6:M39)</f>
        <v>255</v>
      </c>
      <c r="N40" s="39"/>
    </row>
    <row r="41" spans="1:14" ht="12" thickBot="1">
      <c r="A41" s="66">
        <v>35</v>
      </c>
      <c r="B41" s="75" t="s">
        <v>97</v>
      </c>
      <c r="C41" s="78" t="s">
        <v>98</v>
      </c>
      <c r="D41" s="86">
        <v>4906.340541350121</v>
      </c>
      <c r="E41" s="42"/>
      <c r="F41" s="43"/>
      <c r="G41" s="44"/>
      <c r="H41" s="45"/>
      <c r="I41" s="46"/>
      <c r="J41" s="47">
        <v>1</v>
      </c>
      <c r="K41" s="48">
        <v>4906.34</v>
      </c>
      <c r="L41" s="49"/>
      <c r="M41" s="50">
        <v>40</v>
      </c>
      <c r="N41" s="51"/>
    </row>
    <row r="42" spans="1:14" ht="12" thickBot="1">
      <c r="A42" s="66">
        <v>36</v>
      </c>
      <c r="B42" s="75" t="s">
        <v>97</v>
      </c>
      <c r="C42" s="78" t="s">
        <v>99</v>
      </c>
      <c r="D42" s="86">
        <v>1032.913798178973</v>
      </c>
      <c r="E42" s="42"/>
      <c r="F42" s="43"/>
      <c r="G42" s="44"/>
      <c r="H42" s="45"/>
      <c r="I42" s="46"/>
      <c r="J42" s="47">
        <v>0.75</v>
      </c>
      <c r="K42" s="48">
        <v>774.68</v>
      </c>
      <c r="L42" s="49"/>
      <c r="M42" s="50">
        <v>5</v>
      </c>
      <c r="N42" s="51"/>
    </row>
    <row r="43" spans="1:14" ht="12" thickBot="1">
      <c r="A43" s="65"/>
      <c r="B43" s="74"/>
      <c r="C43" s="79" t="s">
        <v>100</v>
      </c>
      <c r="D43" s="85">
        <v>103009.39435099444</v>
      </c>
      <c r="E43" s="52"/>
      <c r="F43" s="53"/>
      <c r="G43" s="54"/>
      <c r="H43" s="55"/>
      <c r="I43" s="56"/>
      <c r="J43" s="57"/>
      <c r="K43" s="89">
        <f>SUM(K40+K41+K42)</f>
        <v>53350.77</v>
      </c>
      <c r="L43" s="58"/>
      <c r="M43" s="90">
        <f>SUM(M40+M41+M42)</f>
        <v>300</v>
      </c>
      <c r="N43" s="59"/>
    </row>
    <row r="45" spans="1:4" ht="11.25">
      <c r="A45" s="4" t="s">
        <v>101</v>
      </c>
      <c r="B45" s="76" t="s">
        <v>102</v>
      </c>
      <c r="D45" s="87"/>
    </row>
    <row r="46" spans="1:2" ht="11.25">
      <c r="A46" s="4" t="s">
        <v>103</v>
      </c>
      <c r="B46" s="76" t="s">
        <v>104</v>
      </c>
    </row>
    <row r="47" spans="1:4" ht="11.25">
      <c r="A47" s="4" t="s">
        <v>105</v>
      </c>
      <c r="B47" s="76" t="s">
        <v>106</v>
      </c>
      <c r="D47" s="87"/>
    </row>
    <row r="48" ht="11.25">
      <c r="D48" s="87"/>
    </row>
  </sheetData>
  <mergeCells count="7">
    <mergeCell ref="A1:N1"/>
    <mergeCell ref="A4:A5"/>
    <mergeCell ref="B4:B5"/>
    <mergeCell ref="C4:C5"/>
    <mergeCell ref="D4:D5"/>
    <mergeCell ref="E4:K4"/>
    <mergeCell ref="N4:N5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MeiorConsulting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MeliorConsulting</dc:creator>
  <cp:keywords/>
  <dc:description/>
  <cp:lastModifiedBy>AMAMMONE</cp:lastModifiedBy>
  <cp:lastPrinted>2002-10-21T11:09:54Z</cp:lastPrinted>
  <dcterms:created xsi:type="dcterms:W3CDTF">2002-10-07T09:02:34Z</dcterms:created>
  <dcterms:modified xsi:type="dcterms:W3CDTF">2002-10-21T11:11:47Z</dcterms:modified>
  <cp:category/>
  <cp:version/>
  <cp:contentType/>
  <cp:contentStatus/>
</cp:coreProperties>
</file>