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9465" windowHeight="5010" activeTab="0"/>
  </bookViews>
  <sheets>
    <sheet name="6,33" sheetId="1" r:id="rId1"/>
  </sheets>
  <definedNames>
    <definedName name="_xlnm.Print_Area" localSheetId="0">'6,33'!$P$1:$X$13</definedName>
  </definedNames>
  <calcPr fullCalcOnLoad="1"/>
</workbook>
</file>

<file path=xl/sharedStrings.xml><?xml version="1.0" encoding="utf-8"?>
<sst xmlns="http://schemas.openxmlformats.org/spreadsheetml/2006/main" count="35" uniqueCount="33">
  <si>
    <t>ALFONSO SELLITTO SPA</t>
  </si>
  <si>
    <t>ALFANO F.LLI SRL</t>
  </si>
  <si>
    <t>DAVIA SRL</t>
  </si>
  <si>
    <t>CARMINE TAGLIAMONTE &amp; C. SRL</t>
  </si>
  <si>
    <t>CONDITALIA SRL</t>
  </si>
  <si>
    <t>AT &amp; G CONSULENTI ASSOCIATI SRL</t>
  </si>
  <si>
    <t>AGROMECCANICA DI PETROSINO ANDREA SAS</t>
  </si>
  <si>
    <t>DENOMINAZIONE</t>
  </si>
  <si>
    <t>Investimenti</t>
  </si>
  <si>
    <t>Agevolazioni</t>
  </si>
  <si>
    <t>Oneri Stato</t>
  </si>
  <si>
    <t>Oneri Regione</t>
  </si>
  <si>
    <t>%</t>
  </si>
  <si>
    <t>Occupazione</t>
  </si>
  <si>
    <t>milioni di lire</t>
  </si>
  <si>
    <t>T O T A L E</t>
  </si>
  <si>
    <t>A G R O F U T U R O</t>
  </si>
  <si>
    <t>ACM PACKING SAS</t>
  </si>
  <si>
    <t>CID CENTRO ITALIANO DISTRIBUZIONE S.R.L.</t>
  </si>
  <si>
    <t>IMPRESA</t>
  </si>
  <si>
    <t>Tabella n. 1</t>
  </si>
  <si>
    <t>C.D.S. S.r.l.</t>
  </si>
  <si>
    <t>INVESTIMENTI                euro</t>
  </si>
  <si>
    <t>ONERE FINANZA PUBBLICA                                      euro</t>
  </si>
  <si>
    <t>Holisis S.r.l.</t>
  </si>
  <si>
    <t>Catone Logistica S.r.l.</t>
  </si>
  <si>
    <t>C.S.I. S.c.ar.l.</t>
  </si>
  <si>
    <t>OMC Italia S.r.l.</t>
  </si>
  <si>
    <t>Past. Di Martino S.r.l.</t>
  </si>
  <si>
    <t>Eurofrigo S.r.l.</t>
  </si>
  <si>
    <t>CONTRATTO DI PROGRAMMA CONSORZIO SVILUPPO INDUSTRIALE S.C. A R.L.</t>
  </si>
  <si>
    <t>TOTALE</t>
  </si>
  <si>
    <t>OCCUPAZIONE AGGIUNTIVA              (U.L.A.)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</si>
</sst>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-* #,##0.0_-;\-* #,##0.0_-;_-* &quot;-&quot;_-;_-@_-"/>
    <numFmt numFmtId="171" formatCode="_-* #,##0.00_-;\-* #,##0.00_-;_-* &quot;-&quot;_-;_-@_-"/>
    <numFmt numFmtId="172" formatCode="_-* #,##0.000_-;\-* #,##0.000_-;_-* &quot;-&quot;_-;_-@_-"/>
    <numFmt numFmtId="173" formatCode="_-* #,##0.0000_-;\-* #,##0.0000_-;_-* &quot;-&quot;_-;_-@_-"/>
    <numFmt numFmtId="174" formatCode="_-* #,##0.000_-;\-* #,##0.000_-;_-* &quot;-&quot;???_-;_-@_-"/>
    <numFmt numFmtId="175" formatCode="_-* #,##0.00_-;\-* #,##0.00_-;_-* &quot;-&quot;???_-;_-@_-"/>
    <numFmt numFmtId="176" formatCode="#,##0.0"/>
    <numFmt numFmtId="177" formatCode="#,##0.000"/>
  </numFmts>
  <fonts count="8">
    <font>
      <sz val="12"/>
      <name val="Times New Roman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i/>
      <sz val="12"/>
      <name val="Times New Roman"/>
      <family val="1"/>
    </font>
    <font>
      <sz val="12"/>
      <color indexed="8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171" fontId="1" fillId="0" borderId="0" xfId="16" applyNumberFormat="1" applyFont="1" applyAlignment="1">
      <alignment/>
    </xf>
    <xf numFmtId="41" fontId="1" fillId="0" borderId="0" xfId="16" applyFont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41" fontId="3" fillId="0" borderId="0" xfId="16" applyFont="1" applyBorder="1" applyAlignment="1">
      <alignment/>
    </xf>
    <xf numFmtId="170" fontId="1" fillId="0" borderId="0" xfId="16" applyNumberFormat="1" applyFont="1" applyAlignment="1">
      <alignment/>
    </xf>
    <xf numFmtId="1" fontId="1" fillId="0" borderId="0" xfId="16" applyNumberFormat="1" applyFont="1" applyBorder="1" applyAlignment="1">
      <alignment/>
    </xf>
    <xf numFmtId="170" fontId="0" fillId="0" borderId="1" xfId="16" applyNumberFormat="1" applyFont="1" applyBorder="1" applyAlignment="1">
      <alignment/>
    </xf>
    <xf numFmtId="3" fontId="1" fillId="0" borderId="0" xfId="0" applyNumberFormat="1" applyFont="1" applyAlignment="1">
      <alignment/>
    </xf>
    <xf numFmtId="3" fontId="1" fillId="0" borderId="0" xfId="16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41" fontId="1" fillId="0" borderId="0" xfId="16" applyFont="1" applyBorder="1" applyAlignment="1">
      <alignment/>
    </xf>
    <xf numFmtId="171" fontId="1" fillId="0" borderId="0" xfId="16" applyNumberFormat="1" applyFont="1" applyBorder="1" applyAlignment="1">
      <alignment/>
    </xf>
    <xf numFmtId="172" fontId="1" fillId="0" borderId="0" xfId="16" applyNumberFormat="1" applyFont="1" applyBorder="1" applyAlignment="1">
      <alignment/>
    </xf>
    <xf numFmtId="0" fontId="4" fillId="0" borderId="0" xfId="0" applyFont="1" applyBorder="1" applyAlignment="1">
      <alignment/>
    </xf>
    <xf numFmtId="0" fontId="0" fillId="0" borderId="2" xfId="0" applyFont="1" applyBorder="1" applyAlignment="1">
      <alignment/>
    </xf>
    <xf numFmtId="41" fontId="0" fillId="0" borderId="3" xfId="16" applyFont="1" applyBorder="1" applyAlignment="1">
      <alignment/>
    </xf>
    <xf numFmtId="41" fontId="6" fillId="0" borderId="3" xfId="16" applyFont="1" applyBorder="1" applyAlignment="1">
      <alignment horizontal="center"/>
    </xf>
    <xf numFmtId="0" fontId="0" fillId="0" borderId="3" xfId="0" applyFont="1" applyBorder="1" applyAlignment="1">
      <alignment/>
    </xf>
    <xf numFmtId="0" fontId="1" fillId="0" borderId="4" xfId="0" applyFont="1" applyBorder="1" applyAlignment="1">
      <alignment/>
    </xf>
    <xf numFmtId="41" fontId="4" fillId="1" borderId="5" xfId="16" applyFont="1" applyFill="1" applyBorder="1" applyAlignment="1">
      <alignment/>
    </xf>
    <xf numFmtId="41" fontId="4" fillId="0" borderId="6" xfId="16" applyFont="1" applyBorder="1" applyAlignment="1">
      <alignment/>
    </xf>
    <xf numFmtId="41" fontId="4" fillId="1" borderId="6" xfId="16" applyFont="1" applyFill="1" applyBorder="1" applyAlignment="1">
      <alignment/>
    </xf>
    <xf numFmtId="171" fontId="4" fillId="0" borderId="6" xfId="16" applyNumberFormat="1" applyFont="1" applyBorder="1" applyAlignment="1">
      <alignment/>
    </xf>
    <xf numFmtId="172" fontId="4" fillId="0" borderId="6" xfId="16" applyNumberFormat="1" applyFont="1" applyBorder="1" applyAlignment="1">
      <alignment/>
    </xf>
    <xf numFmtId="41" fontId="5" fillId="0" borderId="6" xfId="16" applyFont="1" applyBorder="1" applyAlignment="1">
      <alignment/>
    </xf>
    <xf numFmtId="3" fontId="4" fillId="0" borderId="6" xfId="16" applyNumberFormat="1" applyFont="1" applyBorder="1" applyAlignment="1">
      <alignment/>
    </xf>
    <xf numFmtId="0" fontId="4" fillId="0" borderId="6" xfId="0" applyFont="1" applyBorder="1" applyAlignment="1">
      <alignment/>
    </xf>
    <xf numFmtId="0" fontId="0" fillId="0" borderId="7" xfId="0" applyFont="1" applyBorder="1" applyAlignment="1">
      <alignment horizontal="justify" vertical="top" wrapText="1"/>
    </xf>
    <xf numFmtId="0" fontId="0" fillId="0" borderId="7" xfId="0" applyFont="1" applyBorder="1" applyAlignment="1">
      <alignment horizontal="left" vertical="top" wrapText="1"/>
    </xf>
    <xf numFmtId="3" fontId="7" fillId="0" borderId="7" xfId="0" applyNumberFormat="1" applyFont="1" applyBorder="1" applyAlignment="1">
      <alignment horizontal="right" vertical="top" wrapText="1"/>
    </xf>
    <xf numFmtId="3" fontId="7" fillId="0" borderId="7" xfId="16" applyNumberFormat="1" applyFont="1" applyBorder="1" applyAlignment="1">
      <alignment horizontal="right" vertical="top" wrapText="1"/>
    </xf>
    <xf numFmtId="41" fontId="4" fillId="0" borderId="8" xfId="16" applyFont="1" applyBorder="1" applyAlignment="1">
      <alignment horizontal="center"/>
    </xf>
    <xf numFmtId="3" fontId="4" fillId="0" borderId="8" xfId="16" applyNumberFormat="1" applyFont="1" applyBorder="1" applyAlignment="1">
      <alignment/>
    </xf>
    <xf numFmtId="176" fontId="4" fillId="0" borderId="9" xfId="16" applyNumberFormat="1" applyFont="1" applyBorder="1" applyAlignment="1">
      <alignment/>
    </xf>
    <xf numFmtId="41" fontId="0" fillId="0" borderId="10" xfId="16" applyFont="1" applyBorder="1" applyAlignment="1">
      <alignment horizontal="center" vertical="center"/>
    </xf>
    <xf numFmtId="3" fontId="1" fillId="0" borderId="10" xfId="0" applyNumberFormat="1" applyFont="1" applyBorder="1" applyAlignment="1">
      <alignment horizontal="center" vertical="center" wrapText="1"/>
    </xf>
    <xf numFmtId="3" fontId="1" fillId="0" borderId="10" xfId="16" applyNumberFormat="1" applyFont="1" applyBorder="1" applyAlignment="1">
      <alignment horizontal="center" wrapText="1"/>
    </xf>
    <xf numFmtId="170" fontId="1" fillId="0" borderId="11" xfId="16" applyNumberFormat="1" applyFont="1" applyBorder="1" applyAlignment="1">
      <alignment horizontal="center" vertical="center" wrapText="1"/>
    </xf>
    <xf numFmtId="170" fontId="1" fillId="0" borderId="0" xfId="16" applyNumberFormat="1" applyFont="1" applyBorder="1" applyAlignment="1">
      <alignment horizontal="right"/>
    </xf>
    <xf numFmtId="0" fontId="0" fillId="0" borderId="0" xfId="0" applyBorder="1" applyAlignment="1">
      <alignment horizontal="right"/>
    </xf>
    <xf numFmtId="0" fontId="4" fillId="0" borderId="0" xfId="0" applyFont="1" applyAlignment="1">
      <alignment horizontal="center" wrapText="1"/>
    </xf>
    <xf numFmtId="41" fontId="4" fillId="0" borderId="0" xfId="16" applyFont="1" applyAlignment="1">
      <alignment horizontal="center" wrapText="1"/>
    </xf>
    <xf numFmtId="0" fontId="0" fillId="0" borderId="3" xfId="0" applyFont="1" applyBorder="1" applyAlignment="1">
      <alignment horizontal="center"/>
    </xf>
    <xf numFmtId="41" fontId="0" fillId="0" borderId="3" xfId="16" applyFont="1" applyBorder="1" applyAlignment="1">
      <alignment horizontal="center"/>
    </xf>
    <xf numFmtId="171" fontId="0" fillId="0" borderId="3" xfId="16" applyNumberFormat="1" applyFont="1" applyBorder="1" applyAlignment="1">
      <alignment horizontal="center"/>
    </xf>
    <xf numFmtId="0" fontId="0" fillId="0" borderId="12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6"/>
  <sheetViews>
    <sheetView tabSelected="1" zoomScale="75" zoomScaleNormal="75" workbookViewId="0" topLeftCell="P1">
      <selection activeCell="P13" sqref="P1:X13"/>
    </sheetView>
  </sheetViews>
  <sheetFormatPr defaultColWidth="9.00390625" defaultRowHeight="15.75"/>
  <cols>
    <col min="1" max="1" width="3.25390625" style="1" hidden="1" customWidth="1"/>
    <col min="2" max="2" width="39.875" style="1" hidden="1" customWidth="1"/>
    <col min="3" max="3" width="0" style="1" hidden="1" customWidth="1"/>
    <col min="4" max="4" width="1.625" style="1" hidden="1" customWidth="1"/>
    <col min="5" max="5" width="4.625" style="1" hidden="1" customWidth="1"/>
    <col min="6" max="6" width="0.875" style="1" hidden="1" customWidth="1"/>
    <col min="7" max="7" width="12.375" style="2" hidden="1" customWidth="1"/>
    <col min="8" max="8" width="1.625" style="1" hidden="1" customWidth="1"/>
    <col min="9" max="9" width="9.375" style="1" hidden="1" customWidth="1"/>
    <col min="10" max="10" width="1.625" style="1" hidden="1" customWidth="1"/>
    <col min="11" max="11" width="10.375" style="1" hidden="1" customWidth="1"/>
    <col min="12" max="12" width="1.625" style="1" hidden="1" customWidth="1"/>
    <col min="13" max="13" width="9.00390625" style="3" hidden="1" customWidth="1"/>
    <col min="14" max="14" width="1.4921875" style="1" hidden="1" customWidth="1"/>
    <col min="15" max="15" width="32.25390625" style="5" hidden="1" customWidth="1"/>
    <col min="16" max="16" width="3.25390625" style="1" customWidth="1"/>
    <col min="17" max="17" width="44.125" style="1" customWidth="1"/>
    <col min="18" max="18" width="17.375" style="10" customWidth="1"/>
    <col min="19" max="19" width="18.50390625" style="10" customWidth="1"/>
    <col min="20" max="20" width="10.375" style="1" hidden="1" customWidth="1"/>
    <col min="21" max="21" width="1.625" style="1" hidden="1" customWidth="1"/>
    <col min="22" max="22" width="10.375" style="1" hidden="1" customWidth="1"/>
    <col min="23" max="23" width="1.625" style="1" hidden="1" customWidth="1"/>
    <col min="24" max="24" width="17.50390625" style="7" customWidth="1"/>
    <col min="25" max="34" width="9.00390625" style="13" customWidth="1"/>
    <col min="35" max="16384" width="9.00390625" style="1" customWidth="1"/>
  </cols>
  <sheetData>
    <row r="1" spans="17:24" ht="45" customHeight="1">
      <c r="Q1" s="44" t="s">
        <v>30</v>
      </c>
      <c r="R1" s="44"/>
      <c r="S1" s="44"/>
      <c r="T1" s="44"/>
      <c r="U1" s="44"/>
      <c r="V1" s="44"/>
      <c r="W1" s="44"/>
      <c r="X1" s="45"/>
    </row>
    <row r="2" spans="2:24" ht="16.5" thickBot="1">
      <c r="B2" s="4" t="s">
        <v>16</v>
      </c>
      <c r="M2" s="3" t="s">
        <v>14</v>
      </c>
      <c r="P2" s="42" t="s">
        <v>20</v>
      </c>
      <c r="Q2" s="43"/>
      <c r="R2" s="43"/>
      <c r="S2" s="43"/>
      <c r="T2" s="43"/>
      <c r="U2" s="43"/>
      <c r="V2" s="43"/>
      <c r="W2" s="43"/>
      <c r="X2" s="43"/>
    </row>
    <row r="3" spans="1:34" s="21" customFormat="1" ht="49.5" customHeight="1">
      <c r="A3" s="18"/>
      <c r="B3" s="19" t="s">
        <v>7</v>
      </c>
      <c r="C3" s="46" t="s">
        <v>8</v>
      </c>
      <c r="D3" s="46"/>
      <c r="E3" s="46" t="s">
        <v>12</v>
      </c>
      <c r="F3" s="46"/>
      <c r="G3" s="48" t="s">
        <v>9</v>
      </c>
      <c r="H3" s="48"/>
      <c r="I3" s="46" t="s">
        <v>10</v>
      </c>
      <c r="J3" s="46"/>
      <c r="K3" s="46" t="s">
        <v>11</v>
      </c>
      <c r="L3" s="46"/>
      <c r="M3" s="47" t="s">
        <v>13</v>
      </c>
      <c r="N3" s="47"/>
      <c r="O3" s="20"/>
      <c r="P3" s="18"/>
      <c r="Q3" s="38" t="s">
        <v>19</v>
      </c>
      <c r="R3" s="39" t="s">
        <v>22</v>
      </c>
      <c r="S3" s="40" t="s">
        <v>23</v>
      </c>
      <c r="T3" s="49" t="s">
        <v>10</v>
      </c>
      <c r="U3" s="49"/>
      <c r="V3" s="49" t="s">
        <v>11</v>
      </c>
      <c r="W3" s="49"/>
      <c r="X3" s="41" t="s">
        <v>32</v>
      </c>
      <c r="Y3" s="12"/>
      <c r="Z3" s="12"/>
      <c r="AA3" s="12"/>
      <c r="AB3" s="12"/>
      <c r="AC3" s="12"/>
      <c r="AD3" s="12"/>
      <c r="AE3" s="12"/>
      <c r="AF3" s="12"/>
      <c r="AG3" s="12"/>
      <c r="AH3" s="12"/>
    </row>
    <row r="4" spans="1:24" s="13" customFormat="1" ht="15.75">
      <c r="A4" s="22">
        <f>1</f>
        <v>1</v>
      </c>
      <c r="B4" s="14" t="s">
        <v>17</v>
      </c>
      <c r="C4" s="14">
        <v>4185</v>
      </c>
      <c r="D4" s="14"/>
      <c r="E4" s="14">
        <v>100</v>
      </c>
      <c r="F4" s="14"/>
      <c r="G4" s="15">
        <v>2685.58</v>
      </c>
      <c r="H4" s="14"/>
      <c r="I4" s="16">
        <f aca="true" t="shared" si="0" ref="I4:I12">ROUND(G4/2,3)</f>
        <v>1342.79</v>
      </c>
      <c r="J4" s="14"/>
      <c r="K4" s="16">
        <f aca="true" t="shared" si="1" ref="K4:K12">G4-I4</f>
        <v>1342.79</v>
      </c>
      <c r="L4" s="16"/>
      <c r="M4" s="14">
        <v>10</v>
      </c>
      <c r="N4" s="14"/>
      <c r="O4" s="6"/>
      <c r="P4" s="22"/>
      <c r="Q4" s="31"/>
      <c r="R4" s="33"/>
      <c r="S4" s="34"/>
      <c r="T4" s="8"/>
      <c r="U4" s="8"/>
      <c r="V4" s="8"/>
      <c r="W4" s="8"/>
      <c r="X4" s="9"/>
    </row>
    <row r="5" spans="1:24" s="13" customFormat="1" ht="15.75">
      <c r="A5" s="22">
        <f>A4+1</f>
        <v>2</v>
      </c>
      <c r="B5" s="14" t="s">
        <v>6</v>
      </c>
      <c r="C5" s="14">
        <v>1256</v>
      </c>
      <c r="D5" s="14"/>
      <c r="E5" s="14">
        <v>100</v>
      </c>
      <c r="F5" s="14"/>
      <c r="G5" s="15">
        <v>854.78</v>
      </c>
      <c r="H5" s="14"/>
      <c r="I5" s="16">
        <f t="shared" si="0"/>
        <v>427.39</v>
      </c>
      <c r="J5" s="14"/>
      <c r="K5" s="16">
        <f t="shared" si="1"/>
        <v>427.39</v>
      </c>
      <c r="L5" s="16"/>
      <c r="M5" s="14">
        <v>8</v>
      </c>
      <c r="N5" s="14"/>
      <c r="O5" s="6"/>
      <c r="P5" s="22">
        <v>1</v>
      </c>
      <c r="Q5" s="32" t="s">
        <v>21</v>
      </c>
      <c r="R5" s="33">
        <v>3420000</v>
      </c>
      <c r="S5" s="34">
        <v>1783180</v>
      </c>
      <c r="T5" s="8"/>
      <c r="U5" s="8"/>
      <c r="V5" s="8"/>
      <c r="W5" s="8"/>
      <c r="X5" s="9">
        <v>15</v>
      </c>
    </row>
    <row r="6" spans="1:24" s="13" customFormat="1" ht="15.75">
      <c r="A6" s="22">
        <f aca="true" t="shared" si="2" ref="A6:A12">A5+1</f>
        <v>3</v>
      </c>
      <c r="B6" s="14" t="s">
        <v>1</v>
      </c>
      <c r="C6" s="14">
        <v>1951</v>
      </c>
      <c r="D6" s="14"/>
      <c r="E6" s="14">
        <v>100</v>
      </c>
      <c r="F6" s="14"/>
      <c r="G6" s="15">
        <v>1259.6</v>
      </c>
      <c r="H6" s="14"/>
      <c r="I6" s="16">
        <f t="shared" si="0"/>
        <v>629.8</v>
      </c>
      <c r="J6" s="14"/>
      <c r="K6" s="16">
        <f t="shared" si="1"/>
        <v>629.8</v>
      </c>
      <c r="L6" s="16"/>
      <c r="M6" s="14">
        <v>3</v>
      </c>
      <c r="N6" s="14"/>
      <c r="O6" s="6"/>
      <c r="P6" s="22">
        <v>2</v>
      </c>
      <c r="Q6" s="32" t="s">
        <v>24</v>
      </c>
      <c r="R6" s="33">
        <v>1381000</v>
      </c>
      <c r="S6" s="34">
        <v>717230</v>
      </c>
      <c r="T6" s="8"/>
      <c r="U6" s="8"/>
      <c r="V6" s="8"/>
      <c r="W6" s="8"/>
      <c r="X6" s="9">
        <v>15</v>
      </c>
    </row>
    <row r="7" spans="1:24" s="13" customFormat="1" ht="15.75">
      <c r="A7" s="22">
        <f t="shared" si="2"/>
        <v>4</v>
      </c>
      <c r="B7" s="14" t="s">
        <v>0</v>
      </c>
      <c r="C7" s="14">
        <v>4548</v>
      </c>
      <c r="D7" s="14"/>
      <c r="E7" s="14">
        <v>100</v>
      </c>
      <c r="F7" s="14"/>
      <c r="G7" s="15">
        <v>2987.96</v>
      </c>
      <c r="H7" s="14"/>
      <c r="I7" s="16">
        <f t="shared" si="0"/>
        <v>1493.98</v>
      </c>
      <c r="J7" s="14"/>
      <c r="K7" s="16">
        <f t="shared" si="1"/>
        <v>1493.98</v>
      </c>
      <c r="L7" s="16"/>
      <c r="M7" s="14">
        <v>8</v>
      </c>
      <c r="N7" s="14"/>
      <c r="O7" s="6"/>
      <c r="P7" s="22">
        <v>3</v>
      </c>
      <c r="Q7" s="32" t="s">
        <v>25</v>
      </c>
      <c r="R7" s="33">
        <v>19335000</v>
      </c>
      <c r="S7" s="34">
        <v>9770050</v>
      </c>
      <c r="T7" s="8"/>
      <c r="U7" s="8"/>
      <c r="V7" s="8"/>
      <c r="W7" s="8"/>
      <c r="X7" s="9">
        <v>36</v>
      </c>
    </row>
    <row r="8" spans="1:24" s="13" customFormat="1" ht="15.75">
      <c r="A8" s="22">
        <f t="shared" si="2"/>
        <v>5</v>
      </c>
      <c r="B8" s="14" t="s">
        <v>5</v>
      </c>
      <c r="C8" s="14">
        <v>1014</v>
      </c>
      <c r="D8" s="14"/>
      <c r="E8" s="14">
        <v>100</v>
      </c>
      <c r="F8" s="14"/>
      <c r="G8" s="15">
        <v>627.12</v>
      </c>
      <c r="H8" s="14"/>
      <c r="I8" s="16">
        <f t="shared" si="0"/>
        <v>313.56</v>
      </c>
      <c r="J8" s="14"/>
      <c r="K8" s="16">
        <f t="shared" si="1"/>
        <v>313.56</v>
      </c>
      <c r="L8" s="16"/>
      <c r="M8" s="14">
        <v>3</v>
      </c>
      <c r="N8" s="14"/>
      <c r="O8" s="6"/>
      <c r="P8" s="22">
        <v>4</v>
      </c>
      <c r="Q8" s="31" t="s">
        <v>26</v>
      </c>
      <c r="R8" s="33">
        <v>9477000</v>
      </c>
      <c r="S8" s="34">
        <v>4698480</v>
      </c>
      <c r="T8" s="8"/>
      <c r="U8" s="8"/>
      <c r="V8" s="8"/>
      <c r="W8" s="8"/>
      <c r="X8" s="9">
        <v>15</v>
      </c>
    </row>
    <row r="9" spans="1:24" s="13" customFormat="1" ht="15.75">
      <c r="A9" s="22">
        <f t="shared" si="2"/>
        <v>6</v>
      </c>
      <c r="B9" s="14" t="s">
        <v>3</v>
      </c>
      <c r="C9" s="14">
        <v>1858</v>
      </c>
      <c r="D9" s="14"/>
      <c r="E9" s="14">
        <v>100</v>
      </c>
      <c r="F9" s="14"/>
      <c r="G9" s="15">
        <v>1259.16</v>
      </c>
      <c r="H9" s="14"/>
      <c r="I9" s="16">
        <f t="shared" si="0"/>
        <v>629.58</v>
      </c>
      <c r="J9" s="14"/>
      <c r="K9" s="16">
        <f t="shared" si="1"/>
        <v>629.58</v>
      </c>
      <c r="L9" s="16"/>
      <c r="M9" s="14">
        <v>4</v>
      </c>
      <c r="N9" s="14"/>
      <c r="O9" s="6"/>
      <c r="P9" s="22">
        <v>5</v>
      </c>
      <c r="Q9" s="32" t="s">
        <v>27</v>
      </c>
      <c r="R9" s="33">
        <v>20888000</v>
      </c>
      <c r="S9" s="34">
        <v>10551670</v>
      </c>
      <c r="T9" s="8"/>
      <c r="U9" s="8"/>
      <c r="V9" s="8"/>
      <c r="W9" s="8"/>
      <c r="X9" s="9">
        <v>14.8</v>
      </c>
    </row>
    <row r="10" spans="1:24" s="13" customFormat="1" ht="15.75">
      <c r="A10" s="22">
        <f t="shared" si="2"/>
        <v>7</v>
      </c>
      <c r="B10" s="14" t="s">
        <v>18</v>
      </c>
      <c r="C10" s="14">
        <v>1476</v>
      </c>
      <c r="D10" s="14"/>
      <c r="E10" s="14">
        <v>100</v>
      </c>
      <c r="F10" s="14"/>
      <c r="G10" s="15">
        <v>933.26</v>
      </c>
      <c r="H10" s="14"/>
      <c r="I10" s="16">
        <f t="shared" si="0"/>
        <v>466.63</v>
      </c>
      <c r="J10" s="14"/>
      <c r="K10" s="16">
        <f t="shared" si="1"/>
        <v>466.63</v>
      </c>
      <c r="L10" s="16"/>
      <c r="M10" s="14">
        <v>10</v>
      </c>
      <c r="N10" s="14"/>
      <c r="O10" s="6"/>
      <c r="P10" s="22">
        <v>6</v>
      </c>
      <c r="Q10" s="32" t="s">
        <v>28</v>
      </c>
      <c r="R10" s="33">
        <v>19400000</v>
      </c>
      <c r="S10" s="34">
        <v>10260230</v>
      </c>
      <c r="T10" s="8"/>
      <c r="U10" s="8"/>
      <c r="V10" s="8"/>
      <c r="W10" s="8"/>
      <c r="X10" s="9">
        <v>35</v>
      </c>
    </row>
    <row r="11" spans="1:24" s="13" customFormat="1" ht="15.75">
      <c r="A11" s="22">
        <f t="shared" si="2"/>
        <v>8</v>
      </c>
      <c r="B11" s="14" t="s">
        <v>4</v>
      </c>
      <c r="C11" s="14">
        <v>3417</v>
      </c>
      <c r="D11" s="14"/>
      <c r="E11" s="14">
        <v>100</v>
      </c>
      <c r="F11" s="14"/>
      <c r="G11" s="15">
        <v>2183.48</v>
      </c>
      <c r="H11" s="14"/>
      <c r="I11" s="16">
        <f t="shared" si="0"/>
        <v>1091.74</v>
      </c>
      <c r="J11" s="14"/>
      <c r="K11" s="16">
        <f t="shared" si="1"/>
        <v>1091.74</v>
      </c>
      <c r="L11" s="16"/>
      <c r="M11" s="14">
        <v>1</v>
      </c>
      <c r="N11" s="14"/>
      <c r="O11" s="6"/>
      <c r="P11" s="22">
        <v>7</v>
      </c>
      <c r="Q11" s="32" t="s">
        <v>29</v>
      </c>
      <c r="R11" s="33">
        <v>17082000</v>
      </c>
      <c r="S11" s="34">
        <v>8746980</v>
      </c>
      <c r="T11" s="8"/>
      <c r="U11" s="8"/>
      <c r="V11" s="8"/>
      <c r="W11" s="8"/>
      <c r="X11" s="9">
        <v>36.6</v>
      </c>
    </row>
    <row r="12" spans="1:24" s="13" customFormat="1" ht="15.75">
      <c r="A12" s="22">
        <f t="shared" si="2"/>
        <v>9</v>
      </c>
      <c r="B12" s="14" t="s">
        <v>2</v>
      </c>
      <c r="C12" s="14">
        <v>6244</v>
      </c>
      <c r="D12" s="14"/>
      <c r="E12" s="14">
        <v>100</v>
      </c>
      <c r="F12" s="14"/>
      <c r="G12" s="15">
        <v>4143.34</v>
      </c>
      <c r="H12" s="14"/>
      <c r="I12" s="16">
        <f t="shared" si="0"/>
        <v>2071.67</v>
      </c>
      <c r="J12" s="14"/>
      <c r="K12" s="16">
        <f t="shared" si="1"/>
        <v>2071.67</v>
      </c>
      <c r="L12" s="16"/>
      <c r="M12" s="14">
        <v>19</v>
      </c>
      <c r="N12" s="14"/>
      <c r="O12" s="6"/>
      <c r="P12" s="22"/>
      <c r="Q12" s="32"/>
      <c r="R12" s="33"/>
      <c r="S12" s="34"/>
      <c r="T12" s="8"/>
      <c r="U12" s="8"/>
      <c r="V12" s="8"/>
      <c r="W12" s="8"/>
      <c r="X12" s="9"/>
    </row>
    <row r="13" spans="1:34" s="30" customFormat="1" ht="20.25" thickBot="1">
      <c r="A13" s="23"/>
      <c r="B13" s="24" t="s">
        <v>15</v>
      </c>
      <c r="C13" s="24">
        <f>SUM(C4:C12)</f>
        <v>25949</v>
      </c>
      <c r="D13" s="24"/>
      <c r="E13" s="25"/>
      <c r="F13" s="25"/>
      <c r="G13" s="26">
        <f>SUM(G4:G12)</f>
        <v>16934.28</v>
      </c>
      <c r="H13" s="24"/>
      <c r="I13" s="27">
        <f>SUM(I4:I12)</f>
        <v>8467.14</v>
      </c>
      <c r="J13" s="24"/>
      <c r="K13" s="27">
        <f>SUM(K4:K12)</f>
        <v>8467.14</v>
      </c>
      <c r="L13" s="27"/>
      <c r="M13" s="24">
        <f>SUM(M4:M12)</f>
        <v>66</v>
      </c>
      <c r="N13" s="24"/>
      <c r="O13" s="28"/>
      <c r="P13" s="23"/>
      <c r="Q13" s="35" t="s">
        <v>31</v>
      </c>
      <c r="R13" s="36">
        <f aca="true" t="shared" si="3" ref="R13:X13">SUM(R5:R12)</f>
        <v>90983000</v>
      </c>
      <c r="S13" s="36">
        <f t="shared" si="3"/>
        <v>46527820</v>
      </c>
      <c r="T13" s="29">
        <f t="shared" si="3"/>
        <v>0</v>
      </c>
      <c r="U13" s="29">
        <f t="shared" si="3"/>
        <v>0</v>
      </c>
      <c r="V13" s="29">
        <f t="shared" si="3"/>
        <v>0</v>
      </c>
      <c r="W13" s="29">
        <f t="shared" si="3"/>
        <v>0</v>
      </c>
      <c r="X13" s="37">
        <f t="shared" si="3"/>
        <v>167.4</v>
      </c>
      <c r="Y13" s="17"/>
      <c r="Z13" s="17"/>
      <c r="AA13" s="17"/>
      <c r="AB13" s="17"/>
      <c r="AC13" s="17"/>
      <c r="AD13" s="17"/>
      <c r="AE13" s="17"/>
      <c r="AF13" s="17"/>
      <c r="AG13" s="17"/>
      <c r="AH13" s="17"/>
    </row>
    <row r="14" ht="12.75">
      <c r="S14" s="11"/>
    </row>
    <row r="15" ht="12.75">
      <c r="S15" s="11"/>
    </row>
    <row r="16" ht="12.75">
      <c r="S16" s="11"/>
    </row>
    <row r="17" ht="12.75">
      <c r="S17" s="11"/>
    </row>
    <row r="18" ht="12.75">
      <c r="S18" s="11"/>
    </row>
    <row r="19" ht="12.75">
      <c r="S19" s="11"/>
    </row>
    <row r="20" ht="12.75">
      <c r="S20" s="11"/>
    </row>
    <row r="21" ht="12.75">
      <c r="S21" s="11"/>
    </row>
    <row r="22" ht="12.75">
      <c r="S22" s="11"/>
    </row>
    <row r="23" ht="12.75">
      <c r="S23" s="11"/>
    </row>
    <row r="24" ht="12.75">
      <c r="S24" s="11"/>
    </row>
    <row r="25" ht="12.75">
      <c r="S25" s="11"/>
    </row>
    <row r="26" ht="12.75">
      <c r="S26" s="11"/>
    </row>
    <row r="27" ht="12.75">
      <c r="S27" s="11"/>
    </row>
    <row r="28" ht="12.75">
      <c r="S28" s="11"/>
    </row>
    <row r="29" ht="12.75">
      <c r="S29" s="11"/>
    </row>
    <row r="30" ht="12.75">
      <c r="S30" s="11"/>
    </row>
    <row r="31" ht="12.75">
      <c r="S31" s="11"/>
    </row>
    <row r="32" ht="12.75">
      <c r="S32" s="11"/>
    </row>
    <row r="33" ht="12.75">
      <c r="S33" s="11"/>
    </row>
    <row r="34" ht="12.75">
      <c r="S34" s="11"/>
    </row>
    <row r="35" ht="12.75">
      <c r="S35" s="11"/>
    </row>
    <row r="36" ht="12.75">
      <c r="S36" s="11"/>
    </row>
  </sheetData>
  <mergeCells count="10">
    <mergeCell ref="P2:X2"/>
    <mergeCell ref="Q1:X1"/>
    <mergeCell ref="C3:D3"/>
    <mergeCell ref="M3:N3"/>
    <mergeCell ref="K3:L3"/>
    <mergeCell ref="I3:J3"/>
    <mergeCell ref="G3:H3"/>
    <mergeCell ref="V3:W3"/>
    <mergeCell ref="T3:U3"/>
    <mergeCell ref="E3:F3"/>
  </mergeCells>
  <printOptions gridLines="1"/>
  <pageMargins left="0.5905511811023623" right="0.5905511811023623" top="2.1653543307086616" bottom="0.5511811023622047" header="0.5118110236220472" footer="0.5118110236220472"/>
  <pageSetup fitToHeight="1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Mediocredito Centrale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Mauro Silvestri</dc:creator>
  <cp:keywords/>
  <dc:description/>
  <cp:lastModifiedBy>banfis</cp:lastModifiedBy>
  <cp:lastPrinted>2004-04-27T10:00:34Z</cp:lastPrinted>
  <dcterms:created xsi:type="dcterms:W3CDTF">2002-07-04T14:57:00Z</dcterms:created>
  <dcterms:modified xsi:type="dcterms:W3CDTF">2004-04-27T10:00:58Z</dcterms:modified>
  <cp:category/>
  <cp:version/>
  <cp:contentType/>
  <cp:contentStatus/>
</cp:coreProperties>
</file>